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380" windowWidth="9036" windowHeight="3036" activeTab="0"/>
  </bookViews>
  <sheets>
    <sheet name="доходи 2020" sheetId="1" r:id="rId1"/>
    <sheet name="доходи (т)" sheetId="2" state="hidden" r:id="rId2"/>
  </sheets>
  <definedNames>
    <definedName name="_xlnm.Print_Titles" localSheetId="0">'доходи 2020'!$10:$12</definedName>
    <definedName name="_xlnm.Print_Area" localSheetId="1">'доходи (т)'!$A$1:$F$137</definedName>
    <definedName name="_xlnm.Print_Area" localSheetId="0">'доходи 2020'!$A$1:$F$79</definedName>
  </definedNames>
  <calcPr fullCalcOnLoad="1"/>
</workbook>
</file>

<file path=xl/sharedStrings.xml><?xml version="1.0" encoding="utf-8"?>
<sst xmlns="http://schemas.openxmlformats.org/spreadsheetml/2006/main" count="333" uniqueCount="263">
  <si>
    <t>Код бюджетної класифікації</t>
  </si>
  <si>
    <t>Загальний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</si>
  <si>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</si>
  <si>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</si>
  <si>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Податки на власність</t>
  </si>
  <si>
    <t xml:space="preserve">Податок з власників транспортних засобів та інших самохідних машин і механізмів  </t>
  </si>
  <si>
    <t xml:space="preserve">Плата за землю </t>
  </si>
  <si>
    <t>Внутрішні податки на товари та послуги</t>
  </si>
  <si>
    <t>Плата за торговий патент на деякі види підприємницької діяльності</t>
  </si>
  <si>
    <t>Інші податки</t>
  </si>
  <si>
    <t xml:space="preserve">Місцеві податки і збори </t>
  </si>
  <si>
    <t>Неподаткові надходження</t>
  </si>
  <si>
    <t xml:space="preserve">Доходи від  власності та підприємницької діяльності 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</si>
  <si>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</si>
  <si>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</si>
  <si>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</si>
  <si>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Спеціальний фонд</t>
  </si>
  <si>
    <t>РАЗОМ</t>
  </si>
  <si>
    <t>УСЬОГО     ДОХОДІВ</t>
  </si>
  <si>
    <t>Найменування доходів</t>
  </si>
  <si>
    <t xml:space="preserve">Разом  </t>
  </si>
  <si>
    <t>Дотації вирівнювання, що одержуються з державного бюджету</t>
  </si>
  <si>
    <t>220200</t>
  </si>
  <si>
    <t>220000</t>
  </si>
  <si>
    <t>Плата за видачу ліцензій та сертифікатів</t>
  </si>
  <si>
    <t>220800</t>
  </si>
  <si>
    <t>Податок на прибуток підприємств і організацій,  що належать до  комунальної власності</t>
  </si>
  <si>
    <t>Офіційні трансферти</t>
  </si>
  <si>
    <t>у тому числі бюджет розвитку</t>
  </si>
  <si>
    <t>разом</t>
  </si>
  <si>
    <t>Плата за придбання торгових патентів пунктами продажу нафтопродуктів (автозаправними станціями, заправними пунктами)</t>
  </si>
  <si>
    <t>(тис. грн.)</t>
  </si>
  <si>
    <t>Доходи від операцій з капіталом</t>
  </si>
  <si>
    <t>211100</t>
  </si>
  <si>
    <t>Кошти, одержані із загального фонду бюджету до бюджету розвитку (спеціального фонду)</t>
  </si>
  <si>
    <t xml:space="preserve">Дотації  </t>
  </si>
  <si>
    <t>Цільові фонди</t>
  </si>
  <si>
    <t xml:space="preserve">Податок на прибуток підприємств </t>
  </si>
  <si>
    <t>Збори за спеціальне використання природних ресурсів</t>
  </si>
  <si>
    <t>Плата за ліцензії на  певні види господарської діяльності</t>
  </si>
  <si>
    <t>Надходження  від розміщення в установах банків тимчасово  вільних бюджетних коштів</t>
  </si>
  <si>
    <t>З іншої частини бюджету</t>
  </si>
  <si>
    <t>Надходження від відчуження майна, що знаходиться у комунальній власності</t>
  </si>
  <si>
    <t xml:space="preserve">Збір за забруднення навколишнього природного середовища </t>
  </si>
  <si>
    <t>Надходження коштів від енергопідприємств до Державного фонду охорони навколишнього природного середовища</t>
  </si>
  <si>
    <t>Надходження від сплати збору за забруднення навко-лишнього природного середовища фізичними особами</t>
  </si>
  <si>
    <t>Власні надходження бюджетних установ</t>
  </si>
  <si>
    <t>Інші збори за забруднення навколишнього природного середовища до Фонду охорони навколишнього природного середовища</t>
  </si>
  <si>
    <t>240600</t>
  </si>
  <si>
    <t>240603</t>
  </si>
  <si>
    <t>240000</t>
  </si>
  <si>
    <t>Інші  неподаткові надходження</t>
  </si>
  <si>
    <t>Податок з доходів фізичних осіб</t>
  </si>
  <si>
    <t>Плата за послуги, що надаються бюджетними установами</t>
  </si>
  <si>
    <t>Інші джерела власних надходжень бюджетних установ</t>
  </si>
  <si>
    <t>Плата за ліцензії на право роздрібної торгівлі алкогольними напоями та тютюновими виробами</t>
  </si>
  <si>
    <t>240608</t>
  </si>
  <si>
    <t>Надходження від збору за проведення гастрольних заходів</t>
  </si>
  <si>
    <t>220804</t>
  </si>
  <si>
    <t>Усього</t>
  </si>
  <si>
    <t xml:space="preserve">                                                   </t>
  </si>
  <si>
    <t>Плата за оренду цілісних майнових комплексів та іншого державного майна</t>
  </si>
  <si>
    <t>241100</t>
  </si>
  <si>
    <t>Доходи від операцій з кредитування та надання гарантій</t>
  </si>
  <si>
    <t>241104</t>
  </si>
  <si>
    <t xml:space="preserve">Субвенції  </t>
  </si>
  <si>
    <r>
      <t>Відсотки за користування пільговим довгостроковим державним кредитом, наданим молодим сім</t>
    </r>
    <r>
      <rPr>
        <sz val="10"/>
        <rFont val="Times New Roman"/>
        <family val="1"/>
      </rPr>
      <t>’</t>
    </r>
    <r>
      <rPr>
        <i/>
        <sz val="10"/>
        <rFont val="Times New Roman"/>
        <family val="1"/>
      </rPr>
      <t>ям та одиноким молодим громадянам, на будівництво (реконструкцію) та придбання житла</t>
    </r>
  </si>
  <si>
    <t>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</si>
  <si>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придбання вагонів для комунального електротранспорту (тролейбусів і трамваїв)</t>
  </si>
  <si>
    <t>придбання шкільних автобусів для перевезення дітей, що проживають у сільській місцевості</t>
  </si>
  <si>
    <t>обласної ради</t>
  </si>
  <si>
    <t>Податок з доходів найманих працівників</t>
  </si>
  <si>
    <t>Податок з доходів фізичних осіб на дивіденди та роялті</t>
  </si>
  <si>
    <t>Фіксований податок на доходи фізичних осіб від зайняття підприємницькою діяльністю</t>
  </si>
  <si>
    <t>Податок з доходів фізичних осіб у вигляді виграшів або призів, отриманих внаслідок проведення конкурсів та інших розіграшів, виграшів в азартні ігри</t>
  </si>
  <si>
    <t>Податок з доходів фізичних осіб від інших видів діяльності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</si>
  <si>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</si>
  <si>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</si>
  <si>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</si>
  <si>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</si>
  <si>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</si>
  <si>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250101</t>
  </si>
  <si>
    <t>Плата за послуги, що надаються бюджетними установами згідно з функціональними повноваженнями</t>
  </si>
  <si>
    <t>250102</t>
  </si>
  <si>
    <t>Кошти, що отримуються бюджетними установами від господарської та/або виробничої діяльності</t>
  </si>
  <si>
    <t>250103</t>
  </si>
  <si>
    <t>Плата за оренду майна бюджетних установ</t>
  </si>
  <si>
    <t>250104</t>
  </si>
  <si>
    <t>Кошти, що отримуються бюджетними установами від реалізації майна</t>
  </si>
  <si>
    <t>250201</t>
  </si>
  <si>
    <t>250202</t>
  </si>
  <si>
    <t>Податок з доходів фізичних осіб - суб'єктів підприємницької діяльності і незалежної професійної діяльності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</si>
  <si>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</si>
  <si>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соціально-економічний розвиток</t>
  </si>
  <si>
    <t>240616</t>
  </si>
  <si>
    <t>Інші надходження до фондів охорони навколишнього природного середовища</t>
  </si>
  <si>
    <t>240621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</si>
  <si>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</si>
  <si>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Інші субвенції</t>
  </si>
  <si>
    <t>субвенції  з державного бюджету місцевим бюджетам на:</t>
  </si>
  <si>
    <t xml:space="preserve">у тому числі: </t>
  </si>
  <si>
    <t>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</si>
  <si>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</si>
  <si>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стимулювання розвитку регіонів, в тому числі депресивних територій</t>
  </si>
  <si>
    <t>створення рекреаційних зон, меморіальних та музейних комплексів, а також розвиток історико-культурних пам’яток та заповідників</t>
  </si>
  <si>
    <t>проведення виборів депутатів  місцевих рад та сільських, селищних, міських голів</t>
  </si>
  <si>
    <t>завершення будівельних та ремонтних робіт центрів соціально-психологічної реабілітації дітей, створення яких було розпочато у 2005-2006 роках</t>
  </si>
  <si>
    <t>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</si>
  <si>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ремонту приміщень управлінь праці та соціального захисту виконавчих органів міських (міст обласного значення),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</si>
  <si>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</si>
  <si>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</si>
  <si>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комп'ютеризацію та інформатизацію загальноосвітніх навчальних закладів районів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</si>
  <si>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</si>
  <si>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3</t>
  </si>
  <si>
    <t>Надходження коштів від відшкодування втрат сільськогосподарського і лісогосподарського виробництва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</si>
  <si>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</si>
  <si>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</si>
  <si>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</si>
  <si>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Податок з доходів фізичних осіб - військовослужбовців та осіб рядового і начальницького складу </t>
  </si>
  <si>
    <t>Частина чистого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</si>
  <si>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 xml:space="preserve">у тому числі за рахунок субвенції з державного бюджету на соціально-економічний розвиток </t>
  </si>
  <si>
    <t>Податок з доходів фізичних осіб від продажу рухомого майна та надання рухомого майна в оренду (суборенду)</t>
  </si>
  <si>
    <t>Фіксований сільськогосподарський податок</t>
  </si>
  <si>
    <t>Плата за оренду майнових комплексів та іншого майна, що у комунальній власності</t>
  </si>
  <si>
    <t>Благодійні внески, гранти та дарунки,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</si>
  <si>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</si>
  <si>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241103</t>
  </si>
  <si>
    <t>Відсотки за користування державним пільговим кредитом, наданим індивідуальним сільським забудовникам</t>
  </si>
  <si>
    <t>Земельний податок з юридичних осіб</t>
  </si>
  <si>
    <t>Затверджено</t>
  </si>
  <si>
    <t>рішенням Кіровоградської</t>
  </si>
  <si>
    <t>ЗМІНИ</t>
  </si>
  <si>
    <t>+ збільшено</t>
  </si>
  <si>
    <t xml:space="preserve">- зменшено </t>
  </si>
  <si>
    <t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огранами місцевого самоврядування</t>
  </si>
  <si>
    <t>410212</t>
  </si>
  <si>
    <t>Додаткова дотація з державного бюджету на забезпечення лікування хворих на цукровий діабет</t>
  </si>
  <si>
    <t>до ДОХОДІВ обласного бюджету на 2010 рік,  визначених</t>
  </si>
  <si>
    <t>у додатку 1 до рішення Кіровоградської обласної ради від 12  травня 2010 року №  882</t>
  </si>
  <si>
    <t xml:space="preserve">Код </t>
  </si>
  <si>
    <t>Найменування доходів згідно з бюджетною класифікацією</t>
  </si>
  <si>
    <t>(з урахуванням змін,   внесених рішенням обласної  ради від 12 травня 2010 року № 883)</t>
  </si>
  <si>
    <t>Додаткова дотація з державного бюджету  місцевим бюджетам на вирівнювання фінансової забезпеченості</t>
  </si>
  <si>
    <t>410348</t>
  </si>
  <si>
    <t>завершення ремонтних робіт в закладах, що надають соціальні послуги дітям та молоді, створення яких було розпочато у 2007 році</t>
  </si>
  <si>
    <t>410304</t>
  </si>
  <si>
    <t>Субвенція з інших бюджетів на виконання інвестиційних проектів</t>
  </si>
  <si>
    <t>субвенції з районних і міських (міст обласного значення) бюджетів:</t>
  </si>
  <si>
    <t>фінансування у 2010 році Програм-переможців Всеукраїнського конкурсу проектів та програм розвитку місцевого самоврядування 2009 року</t>
  </si>
  <si>
    <t>у тому числі за рахунок субвенції з районного бюджету Олександрійського району на  виконання робіт з будівництва газопроводу Мошорине-Нова Прага-Головківка</t>
  </si>
  <si>
    <t>+700,0</t>
  </si>
  <si>
    <t>-450,0</t>
  </si>
  <si>
    <t>+152,6</t>
  </si>
  <si>
    <t>+459,2</t>
  </si>
  <si>
    <t>+250,0</t>
  </si>
  <si>
    <t>+209,2</t>
  </si>
  <si>
    <t>+1283,5</t>
  </si>
  <si>
    <t>+824,3</t>
  </si>
  <si>
    <t>+1648,2</t>
  </si>
  <si>
    <t>від "18"  серпня  2010 року №924</t>
  </si>
  <si>
    <t>241109</t>
  </si>
  <si>
    <t>Плата за ліцензії на право оптової торгівлі алкогольними напоями та тютюновими виробами</t>
  </si>
  <si>
    <t>221200</t>
  </si>
  <si>
    <t>Плата за надані в оренду ставки, що знаходяться в басейнах річок загальнодержавного значення</t>
  </si>
  <si>
    <t>310200</t>
  </si>
  <si>
    <t>Надходження коштів від Державного фонду дорогоцінних металів і дорогоцінного каміння</t>
  </si>
  <si>
    <t>310300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</si>
  <si>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</si>
  <si>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Податок на прибуток підприємств та фінансових установ комунальної власності</t>
  </si>
  <si>
    <t>220109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</si>
  <si>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</si>
  <si>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220110</t>
  </si>
  <si>
    <t>220111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</si>
  <si>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</si>
  <si>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Додаткова дотація з державного бюджету  на вирівнювання фінансової забезпеченості місцевих бюджетів</t>
  </si>
  <si>
    <t>Надходження від плати за послуги, що надаються бюджетними установами 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</si>
  <si>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</si>
  <si>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</si>
  <si>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бюджених установ від реалізації в установленому порядку майна (крім нерухомого майна)</t>
  </si>
  <si>
    <t xml:space="preserve">Адміністративні збори та платежі, доходи від некомерційної господарської діяльності  </t>
  </si>
  <si>
    <t>Надходження від орендної плати за користування цілісним майновим комплексом та іншим державним майном</t>
  </si>
  <si>
    <t>220118</t>
  </si>
  <si>
    <t>Плата за ліцензії та сертифікати, що сплачується ліцензіатами за місцем здійснення діяльності</t>
  </si>
  <si>
    <t>у тому числі
бюджет розвитку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</si>
  <si>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</si>
  <si>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</si>
  <si>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</si>
  <si>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</si>
  <si>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</si>
  <si>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____________________________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</si>
  <si>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</si>
  <si>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Кошти від відчуження майна, що належить Автономній Республіці Крим та майна, що перебуває в комунальній власності</t>
  </si>
  <si>
    <t>Базова дотація</t>
  </si>
  <si>
    <t>освітня субвенція</t>
  </si>
  <si>
    <t>медична субвенція</t>
  </si>
  <si>
    <t>10000000</t>
  </si>
  <si>
    <t>11000000</t>
  </si>
  <si>
    <t>11010000</t>
  </si>
  <si>
    <t>11010100</t>
  </si>
  <si>
    <t>11010400</t>
  </si>
  <si>
    <t>11010500</t>
  </si>
  <si>
    <t>11020000</t>
  </si>
  <si>
    <t>11020200</t>
  </si>
  <si>
    <t>20000000</t>
  </si>
  <si>
    <t>21000000</t>
  </si>
  <si>
    <t>21010300</t>
  </si>
  <si>
    <t>25000000</t>
  </si>
  <si>
    <t>25010000</t>
  </si>
  <si>
    <t>25010100</t>
  </si>
  <si>
    <t>25010200</t>
  </si>
  <si>
    <t>25010300</t>
  </si>
  <si>
    <t>25020000</t>
  </si>
  <si>
    <t>25020200</t>
  </si>
  <si>
    <t>40000000</t>
  </si>
  <si>
    <t>41020000</t>
  </si>
  <si>
    <t>41020100</t>
  </si>
  <si>
    <t>41030000</t>
  </si>
  <si>
    <t>41033900</t>
  </si>
  <si>
    <t>41034200</t>
  </si>
  <si>
    <t>Податок та збір на доходи фізичних осіб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</si>
  <si>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</si>
  <si>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220129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</si>
  <si>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</si>
  <si>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22000000</t>
  </si>
  <si>
    <t>22010000</t>
  </si>
  <si>
    <t>22010300</t>
  </si>
  <si>
    <t>22012600</t>
  </si>
  <si>
    <t>25010400</t>
  </si>
  <si>
    <t>Адміністративний збір за державну реєстрацію речових прав на нерухоме майно та їх обтяжень</t>
  </si>
  <si>
    <t>41053900</t>
  </si>
  <si>
    <t>субвенції з обласного, міського і сільського бюджетів:</t>
  </si>
  <si>
    <t>інші субвенції з місцевого бюджету</t>
  </si>
  <si>
    <t>41040000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</si>
  <si>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</si>
  <si>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</si>
  <si>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</si>
  <si>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Найменування 
згідно з Класифікацією доходів бюджету</t>
  </si>
  <si>
    <t>усього</t>
  </si>
  <si>
    <t>Усього доходів ( без урахування міжбюджетних трансфертів)</t>
  </si>
  <si>
    <t>код бюджету</t>
  </si>
  <si>
    <t>11301200000</t>
  </si>
  <si>
    <t xml:space="preserve">Разом доходів  </t>
  </si>
  <si>
    <t>21081100</t>
  </si>
  <si>
    <t>Адміністративні штрафи та інші санкції</t>
  </si>
  <si>
    <t>( гривень)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</si>
  <si>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</si>
  <si>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Дотації   з державного бюджету місцевим бюджетам</t>
  </si>
  <si>
    <t>Субвенції   з державного бюджету місцевим бюджетам</t>
  </si>
  <si>
    <t>ЗАТВЕРДЖЕНО</t>
  </si>
  <si>
    <t>ЗМІНИ
до доходів районного бюджету на 2020 рік, визначених у додатку 1 
до рішення Бобринецької районної ради від 12 грудня 2019 року № 418 "Про районний бюджет Бобринецького району на 2020 рік"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</si>
  <si>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</si>
  <si>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</si>
  <si>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</si>
  <si>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</si>
  <si>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</si>
  <si>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41051500</t>
  </si>
  <si>
    <t>41053000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</si>
  <si>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</si>
  <si>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41050900</t>
  </si>
  <si>
    <t>субвенція з місцевого бюджету на проектні, будівельно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осіб з їх числа  за рахунок відповідної субвенції з державного бюджету</t>
  </si>
  <si>
    <t>(з урахуванням змін, внесених рішеннями районної ради від 13 березня 2020 року №442, від 24 червня 2020 року №459, від 22 вересня 2020 року №479, від 29 вересня 2020 року №482, від 21 жовтня 2020 року №490 та від 21 грудня 2020 року №16)</t>
  </si>
  <si>
    <t>рішення Кропивницької районної ради</t>
  </si>
  <si>
    <t>від  26.03. 2021 року № 97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</si>
</sst>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%"/>
    <numFmt numFmtId="190" formatCode="#,##0.0"/>
    <numFmt numFmtId="191" formatCode="#,##0.0\ &quot;грн.&quot;"/>
    <numFmt numFmtId="192" formatCode="0.000"/>
    <numFmt numFmtId="193" formatCode="0.0000"/>
    <numFmt numFmtId="194" formatCode="0.00000"/>
    <numFmt numFmtId="195" formatCode="#,##0.000"/>
    <numFmt numFmtId="196" formatCode="#,##0.0000"/>
    <numFmt numFmtId="197" formatCode="#,##0.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0"/>
    <numFmt numFmtId="204" formatCode="#,##0.0000000"/>
    <numFmt numFmtId="205" formatCode="\+0.000;[Red]\-0.000"/>
    <numFmt numFmtId="206" formatCode="\+0.00;[Red]\-0.00"/>
    <numFmt numFmtId="207" formatCode="\+0.0;[Red]\-0.0"/>
    <numFmt numFmtId="208" formatCode="\+0;[Red]\-0"/>
    <numFmt numFmtId="209" formatCode="_-* #,##0.0_р_._-;\-* #,##0.0_р_._-;_-* &quot;-&quot;_р_._-;_-@_-"/>
    <numFmt numFmtId="210" formatCode="_-* #,##0.00_р_._-;\-* #,##0.00_р_._-;_-* &quot;-&quot;_р_._-;_-@_-"/>
    <numFmt numFmtId="211" formatCode="_-* #,##0.000_р_._-;\-* #,##0.000_р_._-;_-* &quot;-&quot;_р_._-;_-@_-"/>
  </numFmts>
  <fonts count="62">
    <font>
      <sz val="10"/>
      <name val="Arial Cyr"/>
      <family val="0"/>
    </font>
    <font>
      <sz val="8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i/>
      <sz val="11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i/>
      <sz val="14"/>
      <name val="Times New Roman Cyr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5"/>
      <name val="Times New Roman Cyr"/>
      <family val="1"/>
    </font>
    <font>
      <b/>
      <sz val="15"/>
      <name val="Times New Roman"/>
      <family val="1"/>
    </font>
    <font>
      <b/>
      <sz val="13"/>
      <name val="Times New Roman Cyr"/>
      <family val="1"/>
    </font>
    <font>
      <b/>
      <sz val="14"/>
      <name val="Times New Roman Cyr"/>
      <family val="1"/>
    </font>
    <font>
      <sz val="14"/>
      <color indexed="8"/>
      <name val="Times New Roman"/>
      <family val="1"/>
    </font>
    <font>
      <b/>
      <sz val="18"/>
      <name val="Times New Roman Cyr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sz val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/>
    </xf>
    <xf numFmtId="0" fontId="12" fillId="0" borderId="11" xfId="0" applyFont="1" applyBorder="1" applyAlignment="1">
      <alignment horizontal="justify" vertical="center" wrapText="1"/>
    </xf>
    <xf numFmtId="190" fontId="12" fillId="0" borderId="11" xfId="0" applyNumberFormat="1" applyFont="1" applyBorder="1" applyAlignment="1">
      <alignment vertical="center"/>
    </xf>
    <xf numFmtId="190" fontId="13" fillId="0" borderId="11" xfId="0" applyNumberFormat="1" applyFont="1" applyBorder="1" applyAlignment="1">
      <alignment vertical="center"/>
    </xf>
    <xf numFmtId="190" fontId="13" fillId="0" borderId="14" xfId="0" applyNumberFormat="1" applyFont="1" applyBorder="1" applyAlignment="1">
      <alignment horizontal="right" vertical="center"/>
    </xf>
    <xf numFmtId="190" fontId="9" fillId="0" borderId="11" xfId="0" applyNumberFormat="1" applyFont="1" applyBorder="1" applyAlignment="1">
      <alignment vertical="center"/>
    </xf>
    <xf numFmtId="190" fontId="12" fillId="0" borderId="15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12" fillId="0" borderId="15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6" fillId="0" borderId="11" xfId="53" applyFont="1" applyBorder="1" applyAlignment="1" applyProtection="1">
      <alignment horizontal="justify" vertical="center" wrapText="1"/>
      <protection/>
    </xf>
    <xf numFmtId="0" fontId="13" fillId="0" borderId="15" xfId="0" applyFont="1" applyBorder="1" applyAlignment="1">
      <alignment horizontal="justify" vertical="center" wrapText="1"/>
    </xf>
    <xf numFmtId="190" fontId="12" fillId="0" borderId="11" xfId="0" applyNumberFormat="1" applyFont="1" applyFill="1" applyBorder="1" applyAlignment="1" applyProtection="1">
      <alignment horizontal="left" vertical="center" wrapText="1"/>
      <protection/>
    </xf>
    <xf numFmtId="190" fontId="5" fillId="0" borderId="16" xfId="0" applyNumberFormat="1" applyFont="1" applyBorder="1" applyAlignment="1">
      <alignment horizontal="center" vertical="center" wrapText="1"/>
    </xf>
    <xf numFmtId="190" fontId="5" fillId="0" borderId="17" xfId="0" applyNumberFormat="1" applyFont="1" applyBorder="1" applyAlignment="1">
      <alignment horizontal="center" vertical="center" wrapText="1"/>
    </xf>
    <xf numFmtId="190" fontId="10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13" fillId="0" borderId="0" xfId="0" applyNumberFormat="1" applyFont="1" applyAlignment="1">
      <alignment vertical="center"/>
    </xf>
    <xf numFmtId="190" fontId="12" fillId="0" borderId="0" xfId="0" applyNumberFormat="1" applyFont="1" applyAlignment="1">
      <alignment vertical="center"/>
    </xf>
    <xf numFmtId="190" fontId="14" fillId="0" borderId="0" xfId="0" applyNumberFormat="1" applyFont="1" applyAlignment="1">
      <alignment vertical="center"/>
    </xf>
    <xf numFmtId="190" fontId="15" fillId="0" borderId="0" xfId="0" applyNumberFormat="1" applyFont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7" fillId="0" borderId="0" xfId="0" applyNumberFormat="1" applyFont="1" applyAlignment="1">
      <alignment vertical="center"/>
    </xf>
    <xf numFmtId="190" fontId="8" fillId="0" borderId="0" xfId="0" applyNumberFormat="1" applyFont="1" applyAlignment="1">
      <alignment vertical="center"/>
    </xf>
    <xf numFmtId="190" fontId="18" fillId="0" borderId="0" xfId="0" applyNumberFormat="1" applyFont="1" applyAlignment="1">
      <alignment vertical="center"/>
    </xf>
    <xf numFmtId="0" fontId="11" fillId="0" borderId="18" xfId="0" applyFont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90" fontId="16" fillId="0" borderId="10" xfId="0" applyNumberFormat="1" applyFont="1" applyBorder="1" applyAlignment="1">
      <alignment horizontal="right" vertical="center"/>
    </xf>
    <xf numFmtId="190" fontId="16" fillId="0" borderId="19" xfId="0" applyNumberFormat="1" applyFont="1" applyBorder="1" applyAlignment="1">
      <alignment horizontal="right" vertical="center"/>
    </xf>
    <xf numFmtId="190" fontId="23" fillId="0" borderId="11" xfId="0" applyNumberFormat="1" applyFont="1" applyBorder="1" applyAlignment="1">
      <alignment horizontal="right" vertical="center"/>
    </xf>
    <xf numFmtId="190" fontId="23" fillId="0" borderId="14" xfId="0" applyNumberFormat="1" applyFont="1" applyBorder="1" applyAlignment="1">
      <alignment horizontal="right" vertical="center"/>
    </xf>
    <xf numFmtId="190" fontId="18" fillId="0" borderId="11" xfId="0" applyNumberFormat="1" applyFont="1" applyBorder="1" applyAlignment="1">
      <alignment horizontal="right" vertical="center"/>
    </xf>
    <xf numFmtId="190" fontId="18" fillId="0" borderId="14" xfId="0" applyNumberFormat="1" applyFont="1" applyBorder="1" applyAlignment="1">
      <alignment horizontal="right" vertical="center"/>
    </xf>
    <xf numFmtId="190" fontId="24" fillId="0" borderId="11" xfId="0" applyNumberFormat="1" applyFont="1" applyBorder="1" applyAlignment="1">
      <alignment vertical="center"/>
    </xf>
    <xf numFmtId="190" fontId="24" fillId="0" borderId="14" xfId="0" applyNumberFormat="1" applyFont="1" applyBorder="1" applyAlignment="1">
      <alignment horizontal="right" vertical="center"/>
    </xf>
    <xf numFmtId="190" fontId="18" fillId="0" borderId="11" xfId="0" applyNumberFormat="1" applyFont="1" applyBorder="1" applyAlignment="1">
      <alignment vertical="center"/>
    </xf>
    <xf numFmtId="190" fontId="18" fillId="0" borderId="14" xfId="0" applyNumberFormat="1" applyFont="1" applyBorder="1" applyAlignment="1">
      <alignment vertical="center"/>
    </xf>
    <xf numFmtId="190" fontId="23" fillId="0" borderId="11" xfId="0" applyNumberFormat="1" applyFont="1" applyBorder="1" applyAlignment="1">
      <alignment vertical="center"/>
    </xf>
    <xf numFmtId="190" fontId="23" fillId="0" borderId="14" xfId="0" applyNumberFormat="1" applyFont="1" applyBorder="1" applyAlignment="1">
      <alignment vertical="center"/>
    </xf>
    <xf numFmtId="190" fontId="24" fillId="0" borderId="11" xfId="0" applyNumberFormat="1" applyFont="1" applyBorder="1" applyAlignment="1">
      <alignment horizontal="right" vertical="center"/>
    </xf>
    <xf numFmtId="190" fontId="16" fillId="0" borderId="11" xfId="0" applyNumberFormat="1" applyFont="1" applyBorder="1" applyAlignment="1">
      <alignment vertical="center"/>
    </xf>
    <xf numFmtId="190" fontId="16" fillId="0" borderId="14" xfId="0" applyNumberFormat="1" applyFont="1" applyBorder="1" applyAlignment="1">
      <alignment vertical="center"/>
    </xf>
    <xf numFmtId="190" fontId="23" fillId="0" borderId="13" xfId="0" applyNumberFormat="1" applyFont="1" applyBorder="1" applyAlignment="1">
      <alignment horizontal="right" vertical="center"/>
    </xf>
    <xf numFmtId="190" fontId="16" fillId="0" borderId="10" xfId="0" applyNumberFormat="1" applyFont="1" applyBorder="1" applyAlignment="1">
      <alignment vertical="center"/>
    </xf>
    <xf numFmtId="190" fontId="24" fillId="0" borderId="15" xfId="0" applyNumberFormat="1" applyFont="1" applyBorder="1" applyAlignment="1">
      <alignment vertical="center"/>
    </xf>
    <xf numFmtId="190" fontId="18" fillId="0" borderId="20" xfId="0" applyNumberFormat="1" applyFont="1" applyBorder="1" applyAlignment="1">
      <alignment vertical="center"/>
    </xf>
    <xf numFmtId="190" fontId="25" fillId="0" borderId="11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190" fontId="23" fillId="0" borderId="22" xfId="0" applyNumberFormat="1" applyFont="1" applyBorder="1" applyAlignment="1">
      <alignment horizontal="right" vertical="center"/>
    </xf>
    <xf numFmtId="190" fontId="16" fillId="0" borderId="19" xfId="0" applyNumberFormat="1" applyFont="1" applyBorder="1" applyAlignment="1">
      <alignment vertical="center"/>
    </xf>
    <xf numFmtId="190" fontId="24" fillId="0" borderId="23" xfId="0" applyNumberFormat="1" applyFont="1" applyBorder="1" applyAlignment="1">
      <alignment horizontal="right" vertical="center"/>
    </xf>
    <xf numFmtId="190" fontId="23" fillId="0" borderId="18" xfId="0" applyNumberFormat="1" applyFont="1" applyBorder="1" applyAlignment="1">
      <alignment vertical="center"/>
    </xf>
    <xf numFmtId="190" fontId="23" fillId="0" borderId="24" xfId="0" applyNumberFormat="1" applyFont="1" applyBorder="1" applyAlignment="1">
      <alignment vertical="center"/>
    </xf>
    <xf numFmtId="190" fontId="18" fillId="0" borderId="15" xfId="0" applyNumberFormat="1" applyFont="1" applyBorder="1" applyAlignment="1">
      <alignment vertical="center"/>
    </xf>
    <xf numFmtId="190" fontId="18" fillId="0" borderId="23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190" fontId="18" fillId="0" borderId="25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190" fontId="16" fillId="0" borderId="18" xfId="0" applyNumberFormat="1" applyFont="1" applyBorder="1" applyAlignment="1">
      <alignment vertical="center"/>
    </xf>
    <xf numFmtId="190" fontId="16" fillId="0" borderId="24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190" fontId="18" fillId="0" borderId="0" xfId="0" applyNumberFormat="1" applyFont="1" applyBorder="1" applyAlignment="1">
      <alignment vertical="center"/>
    </xf>
    <xf numFmtId="0" fontId="28" fillId="0" borderId="26" xfId="0" applyFont="1" applyBorder="1" applyAlignment="1">
      <alignment vertical="center" wrapText="1"/>
    </xf>
    <xf numFmtId="190" fontId="18" fillId="0" borderId="26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right" vertical="center"/>
    </xf>
    <xf numFmtId="190" fontId="5" fillId="0" borderId="15" xfId="0" applyNumberFormat="1" applyFont="1" applyBorder="1" applyAlignment="1">
      <alignment horizontal="center" vertical="center" wrapText="1"/>
    </xf>
    <xf numFmtId="190" fontId="18" fillId="0" borderId="27" xfId="0" applyNumberFormat="1" applyFont="1" applyBorder="1" applyAlignment="1">
      <alignment horizontal="right" vertical="center"/>
    </xf>
    <xf numFmtId="190" fontId="18" fillId="0" borderId="28" xfId="0" applyNumberFormat="1" applyFont="1" applyBorder="1" applyAlignment="1">
      <alignment horizontal="right" vertical="center"/>
    </xf>
    <xf numFmtId="190" fontId="23" fillId="0" borderId="2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90" fontId="29" fillId="0" borderId="0" xfId="0" applyNumberFormat="1" applyFont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justify"/>
    </xf>
    <xf numFmtId="190" fontId="9" fillId="0" borderId="13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Border="1" applyAlignment="1">
      <alignment horizontal="left" vertical="center" wrapText="1"/>
    </xf>
    <xf numFmtId="190" fontId="12" fillId="0" borderId="11" xfId="0" applyNumberFormat="1" applyFont="1" applyBorder="1" applyAlignment="1">
      <alignment horizontal="justify" vertical="center" wrapText="1"/>
    </xf>
    <xf numFmtId="190" fontId="12" fillId="0" borderId="11" xfId="0" applyNumberFormat="1" applyFont="1" applyBorder="1" applyAlignment="1">
      <alignment horizontal="justify" vertical="justify" wrapText="1"/>
    </xf>
    <xf numFmtId="190" fontId="11" fillId="0" borderId="11" xfId="0" applyNumberFormat="1" applyFont="1" applyBorder="1" applyAlignment="1">
      <alignment vertical="center" wrapText="1"/>
    </xf>
    <xf numFmtId="190" fontId="13" fillId="0" borderId="11" xfId="0" applyNumberFormat="1" applyFont="1" applyBorder="1" applyAlignment="1">
      <alignment horizontal="left" vertical="center" wrapText="1"/>
    </xf>
    <xf numFmtId="190" fontId="22" fillId="0" borderId="11" xfId="0" applyNumberFormat="1" applyFont="1" applyBorder="1" applyAlignment="1">
      <alignment horizontal="left" vertical="center" wrapText="1"/>
    </xf>
    <xf numFmtId="190" fontId="26" fillId="0" borderId="11" xfId="0" applyNumberFormat="1" applyFont="1" applyBorder="1" applyAlignment="1">
      <alignment vertical="center"/>
    </xf>
    <xf numFmtId="190" fontId="21" fillId="0" borderId="11" xfId="0" applyNumberFormat="1" applyFont="1" applyFill="1" applyBorder="1" applyAlignment="1">
      <alignment horizontal="justify" vertical="center" wrapText="1"/>
    </xf>
    <xf numFmtId="190" fontId="5" fillId="0" borderId="11" xfId="0" applyNumberFormat="1" applyFont="1" applyBorder="1" applyAlignment="1">
      <alignment horizontal="right" vertical="center"/>
    </xf>
    <xf numFmtId="190" fontId="19" fillId="0" borderId="11" xfId="0" applyNumberFormat="1" applyFont="1" applyBorder="1" applyAlignment="1">
      <alignment vertical="center"/>
    </xf>
    <xf numFmtId="190" fontId="12" fillId="0" borderId="11" xfId="0" applyNumberFormat="1" applyFont="1" applyBorder="1" applyAlignment="1">
      <alignment horizontal="right" vertical="center"/>
    </xf>
    <xf numFmtId="190" fontId="12" fillId="0" borderId="14" xfId="0" applyNumberFormat="1" applyFont="1" applyBorder="1" applyAlignment="1">
      <alignment horizontal="right" vertical="center"/>
    </xf>
    <xf numFmtId="190" fontId="25" fillId="0" borderId="11" xfId="0" applyNumberFormat="1" applyFont="1" applyBorder="1" applyAlignment="1">
      <alignment horizontal="right" vertical="center"/>
    </xf>
    <xf numFmtId="190" fontId="12" fillId="0" borderId="0" xfId="0" applyNumberFormat="1" applyFont="1" applyBorder="1" applyAlignment="1">
      <alignment horizontal="justify" vertical="center" wrapText="1"/>
    </xf>
    <xf numFmtId="190" fontId="12" fillId="0" borderId="0" xfId="0" applyNumberFormat="1" applyFont="1" applyBorder="1" applyAlignment="1">
      <alignment vertical="center"/>
    </xf>
    <xf numFmtId="190" fontId="5" fillId="0" borderId="28" xfId="0" applyNumberFormat="1" applyFont="1" applyBorder="1" applyAlignment="1">
      <alignment vertical="center"/>
    </xf>
    <xf numFmtId="190" fontId="12" fillId="0" borderId="11" xfId="0" applyNumberFormat="1" applyFont="1" applyFill="1" applyBorder="1" applyAlignment="1">
      <alignment horizontal="justify" vertical="center" wrapText="1"/>
    </xf>
    <xf numFmtId="190" fontId="22" fillId="0" borderId="11" xfId="0" applyNumberFormat="1" applyFont="1" applyFill="1" applyBorder="1" applyAlignment="1">
      <alignment horizontal="justify" vertical="center" wrapText="1"/>
    </xf>
    <xf numFmtId="190" fontId="12" fillId="0" borderId="11" xfId="0" applyNumberFormat="1" applyFont="1" applyBorder="1" applyAlignment="1">
      <alignment vertical="center" wrapText="1"/>
    </xf>
    <xf numFmtId="190" fontId="13" fillId="0" borderId="32" xfId="0" applyNumberFormat="1" applyFont="1" applyBorder="1" applyAlignment="1">
      <alignment horizontal="justify" vertical="center" wrapText="1"/>
    </xf>
    <xf numFmtId="49" fontId="20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9" fillId="0" borderId="33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6" fillId="0" borderId="13" xfId="0" applyNumberFormat="1" applyFont="1" applyBorder="1" applyAlignment="1">
      <alignment horizontal="right" vertical="center"/>
    </xf>
    <xf numFmtId="49" fontId="16" fillId="0" borderId="22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right" vertical="center"/>
    </xf>
    <xf numFmtId="49" fontId="23" fillId="0" borderId="19" xfId="0" applyNumberFormat="1" applyFont="1" applyBorder="1" applyAlignment="1">
      <alignment horizontal="right" vertical="center"/>
    </xf>
    <xf numFmtId="49" fontId="18" fillId="0" borderId="38" xfId="0" applyNumberFormat="1" applyFont="1" applyBorder="1" applyAlignment="1">
      <alignment horizontal="right" vertical="center"/>
    </xf>
    <xf numFmtId="49" fontId="18" fillId="0" borderId="20" xfId="0" applyNumberFormat="1" applyFont="1" applyBorder="1" applyAlignment="1">
      <alignment vertical="center"/>
    </xf>
    <xf numFmtId="49" fontId="18" fillId="0" borderId="39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right" vertical="center"/>
    </xf>
    <xf numFmtId="49" fontId="23" fillId="0" borderId="14" xfId="0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horizontal="right" vertical="center"/>
    </xf>
    <xf numFmtId="49" fontId="24" fillId="0" borderId="14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right" vertical="center"/>
    </xf>
    <xf numFmtId="49" fontId="24" fillId="0" borderId="40" xfId="0" applyNumberFormat="1" applyFont="1" applyFill="1" applyBorder="1" applyAlignment="1">
      <alignment horizontal="right" vertical="center"/>
    </xf>
    <xf numFmtId="49" fontId="21" fillId="0" borderId="11" xfId="0" applyNumberFormat="1" applyFont="1" applyBorder="1" applyAlignment="1">
      <alignment horizontal="right" vertical="center"/>
    </xf>
    <xf numFmtId="49" fontId="25" fillId="0" borderId="11" xfId="0" applyNumberFormat="1" applyFont="1" applyBorder="1" applyAlignment="1">
      <alignment horizontal="right" vertical="center"/>
    </xf>
    <xf numFmtId="49" fontId="26" fillId="0" borderId="11" xfId="0" applyNumberFormat="1" applyFont="1" applyBorder="1" applyAlignment="1">
      <alignment horizontal="right" vertical="center"/>
    </xf>
    <xf numFmtId="49" fontId="25" fillId="0" borderId="11" xfId="0" applyNumberFormat="1" applyFont="1" applyFill="1" applyBorder="1" applyAlignment="1">
      <alignment horizontal="right" vertical="center"/>
    </xf>
    <xf numFmtId="49" fontId="24" fillId="0" borderId="4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90" fontId="18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5" fillId="0" borderId="0" xfId="0" applyFont="1" applyAlignment="1">
      <alignment vertical="top"/>
    </xf>
    <xf numFmtId="190" fontId="5" fillId="0" borderId="0" xfId="0" applyNumberFormat="1" applyFont="1" applyAlignment="1">
      <alignment vertical="top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/>
    </xf>
    <xf numFmtId="0" fontId="32" fillId="0" borderId="0" xfId="0" applyFont="1" applyFill="1" applyAlignment="1">
      <alignment horizontal="left" vertical="center"/>
    </xf>
    <xf numFmtId="190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90" fontId="38" fillId="0" borderId="0" xfId="0" applyNumberFormat="1" applyFont="1" applyAlignment="1">
      <alignment vertical="top"/>
    </xf>
    <xf numFmtId="49" fontId="20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185" fontId="18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top"/>
    </xf>
    <xf numFmtId="49" fontId="42" fillId="0" borderId="26" xfId="0" applyNumberFormat="1" applyFont="1" applyBorder="1" applyAlignment="1">
      <alignment horizontal="center" vertical="top"/>
    </xf>
    <xf numFmtId="190" fontId="10" fillId="0" borderId="42" xfId="0" applyNumberFormat="1" applyFont="1" applyBorder="1" applyAlignment="1">
      <alignment horizontal="center" vertical="center" wrapText="1"/>
    </xf>
    <xf numFmtId="3" fontId="23" fillId="0" borderId="42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210" fontId="36" fillId="0" borderId="42" xfId="0" applyNumberFormat="1" applyFont="1" applyBorder="1" applyAlignment="1">
      <alignment horizontal="right" vertical="center"/>
    </xf>
    <xf numFmtId="210" fontId="36" fillId="0" borderId="42" xfId="0" applyNumberFormat="1" applyFont="1" applyBorder="1" applyAlignment="1">
      <alignment vertical="center"/>
    </xf>
    <xf numFmtId="49" fontId="23" fillId="0" borderId="42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justify" vertical="center" wrapText="1"/>
    </xf>
    <xf numFmtId="210" fontId="37" fillId="0" borderId="42" xfId="0" applyNumberFormat="1" applyFont="1" applyBorder="1" applyAlignment="1">
      <alignment horizontal="right" vertical="center"/>
    </xf>
    <xf numFmtId="49" fontId="18" fillId="0" borderId="42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justify" vertical="center" wrapText="1"/>
    </xf>
    <xf numFmtId="210" fontId="38" fillId="0" borderId="42" xfId="0" applyNumberFormat="1" applyFont="1" applyBorder="1" applyAlignment="1">
      <alignment horizontal="right" vertical="center"/>
    </xf>
    <xf numFmtId="49" fontId="24" fillId="0" borderId="42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justify" vertical="center" wrapText="1"/>
    </xf>
    <xf numFmtId="210" fontId="39" fillId="0" borderId="42" xfId="0" applyNumberFormat="1" applyFont="1" applyBorder="1" applyAlignment="1">
      <alignment horizontal="right" vertical="center"/>
    </xf>
    <xf numFmtId="210" fontId="39" fillId="0" borderId="42" xfId="0" applyNumberFormat="1" applyFont="1" applyBorder="1" applyAlignment="1">
      <alignment vertical="center"/>
    </xf>
    <xf numFmtId="210" fontId="38" fillId="0" borderId="42" xfId="0" applyNumberFormat="1" applyFont="1" applyBorder="1" applyAlignment="1">
      <alignment vertical="center"/>
    </xf>
    <xf numFmtId="210" fontId="37" fillId="0" borderId="42" xfId="0" applyNumberFormat="1" applyFont="1" applyBorder="1" applyAlignment="1">
      <alignment vertical="center"/>
    </xf>
    <xf numFmtId="190" fontId="24" fillId="0" borderId="42" xfId="0" applyNumberFormat="1" applyFont="1" applyFill="1" applyBorder="1" applyAlignment="1" applyProtection="1">
      <alignment horizontal="justify" vertical="center" wrapText="1"/>
      <protection/>
    </xf>
    <xf numFmtId="0" fontId="18" fillId="0" borderId="42" xfId="0" applyFont="1" applyFill="1" applyBorder="1" applyAlignment="1">
      <alignment horizontal="justify" vertical="center" wrapText="1"/>
    </xf>
    <xf numFmtId="0" fontId="34" fillId="0" borderId="42" xfId="53" applyFont="1" applyBorder="1" applyAlignment="1" applyProtection="1">
      <alignment horizontal="justify" vertical="center" wrapText="1"/>
      <protection/>
    </xf>
    <xf numFmtId="0" fontId="23" fillId="0" borderId="42" xfId="0" applyFont="1" applyBorder="1" applyAlignment="1">
      <alignment horizontal="center" vertical="center" wrapText="1"/>
    </xf>
    <xf numFmtId="210" fontId="37" fillId="0" borderId="42" xfId="0" applyNumberFormat="1" applyFont="1" applyFill="1" applyBorder="1" applyAlignment="1">
      <alignment horizontal="right" vertical="center"/>
    </xf>
    <xf numFmtId="49" fontId="16" fillId="0" borderId="42" xfId="0" applyNumberFormat="1" applyFont="1" applyFill="1" applyBorder="1" applyAlignment="1">
      <alignment horizontal="center" vertical="center"/>
    </xf>
    <xf numFmtId="190" fontId="16" fillId="0" borderId="42" xfId="0" applyNumberFormat="1" applyFont="1" applyFill="1" applyBorder="1" applyAlignment="1">
      <alignment horizontal="center" vertical="center" wrapText="1"/>
    </xf>
    <xf numFmtId="190" fontId="23" fillId="0" borderId="42" xfId="0" applyNumberFormat="1" applyFont="1" applyBorder="1" applyAlignment="1">
      <alignment horizontal="left" vertical="center" wrapText="1"/>
    </xf>
    <xf numFmtId="190" fontId="18" fillId="0" borderId="42" xfId="0" applyNumberFormat="1" applyFont="1" applyBorder="1" applyAlignment="1">
      <alignment horizontal="justify" vertical="center" wrapText="1"/>
    </xf>
    <xf numFmtId="210" fontId="38" fillId="0" borderId="42" xfId="0" applyNumberFormat="1" applyFont="1" applyFill="1" applyBorder="1" applyAlignment="1">
      <alignment horizontal="right" vertical="center"/>
    </xf>
    <xf numFmtId="190" fontId="23" fillId="0" borderId="42" xfId="0" applyNumberFormat="1" applyFont="1" applyBorder="1" applyAlignment="1">
      <alignment vertical="center" wrapText="1"/>
    </xf>
    <xf numFmtId="190" fontId="24" fillId="0" borderId="42" xfId="0" applyNumberFormat="1" applyFont="1" applyBorder="1" applyAlignment="1">
      <alignment horizontal="left" vertical="center" wrapText="1"/>
    </xf>
    <xf numFmtId="190" fontId="24" fillId="0" borderId="42" xfId="0" applyNumberFormat="1" applyFont="1" applyBorder="1" applyAlignment="1">
      <alignment horizontal="center" vertical="center" wrapText="1"/>
    </xf>
    <xf numFmtId="210" fontId="39" fillId="0" borderId="42" xfId="0" applyNumberFormat="1" applyFont="1" applyFill="1" applyBorder="1" applyAlignment="1">
      <alignment horizontal="right" vertical="center"/>
    </xf>
    <xf numFmtId="190" fontId="18" fillId="0" borderId="42" xfId="0" applyNumberFormat="1" applyFont="1" applyFill="1" applyBorder="1" applyAlignment="1">
      <alignment horizontal="justify" vertical="center" wrapText="1"/>
    </xf>
    <xf numFmtId="210" fontId="40" fillId="0" borderId="42" xfId="0" applyNumberFormat="1" applyFont="1" applyBorder="1" applyAlignment="1">
      <alignment vertical="center"/>
    </xf>
    <xf numFmtId="190" fontId="23" fillId="0" borderId="42" xfId="0" applyNumberFormat="1" applyFont="1" applyBorder="1" applyAlignment="1">
      <alignment horizontal="justify" vertical="center" wrapText="1"/>
    </xf>
    <xf numFmtId="0" fontId="34" fillId="24" borderId="42" xfId="0" applyFont="1" applyFill="1" applyBorder="1" applyAlignment="1">
      <alignment horizontal="center" vertical="top" wrapText="1"/>
    </xf>
    <xf numFmtId="0" fontId="34" fillId="24" borderId="42" xfId="0" applyFont="1" applyFill="1" applyBorder="1" applyAlignment="1">
      <alignment horizontal="justify" vertical="top" wrapText="1"/>
    </xf>
    <xf numFmtId="0" fontId="41" fillId="24" borderId="42" xfId="0" applyFont="1" applyFill="1" applyBorder="1" applyAlignment="1">
      <alignment horizontal="center" vertical="top" wrapText="1"/>
    </xf>
    <xf numFmtId="0" fontId="41" fillId="24" borderId="42" xfId="0" applyFont="1" applyFill="1" applyBorder="1" applyAlignment="1">
      <alignment horizontal="justify" vertical="top" wrapText="1"/>
    </xf>
    <xf numFmtId="190" fontId="24" fillId="0" borderId="42" xfId="0" applyNumberFormat="1" applyFont="1" applyFill="1" applyBorder="1" applyAlignment="1">
      <alignment horizontal="center" vertical="center" wrapText="1"/>
    </xf>
    <xf numFmtId="210" fontId="36" fillId="0" borderId="42" xfId="0" applyNumberFormat="1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3" fillId="0" borderId="0" xfId="42" applyAlignment="1" applyProtection="1">
      <alignment/>
      <protection/>
    </xf>
    <xf numFmtId="0" fontId="18" fillId="0" borderId="0" xfId="0" applyFont="1" applyAlignment="1">
      <alignment wrapText="1"/>
    </xf>
    <xf numFmtId="49" fontId="18" fillId="0" borderId="16" xfId="0" applyNumberFormat="1" applyFont="1" applyFill="1" applyBorder="1" applyAlignment="1">
      <alignment horizontal="center" vertical="center"/>
    </xf>
    <xf numFmtId="210" fontId="38" fillId="0" borderId="16" xfId="0" applyNumberFormat="1" applyFont="1" applyFill="1" applyBorder="1" applyAlignment="1">
      <alignment horizontal="right" vertical="center"/>
    </xf>
    <xf numFmtId="210" fontId="40" fillId="0" borderId="16" xfId="0" applyNumberFormat="1" applyFont="1" applyFill="1" applyBorder="1" applyAlignment="1">
      <alignment vertical="center"/>
    </xf>
    <xf numFmtId="210" fontId="38" fillId="0" borderId="43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wrapText="1"/>
    </xf>
    <xf numFmtId="49" fontId="18" fillId="0" borderId="44" xfId="0" applyNumberFormat="1" applyFont="1" applyFill="1" applyBorder="1" applyAlignment="1">
      <alignment horizontal="center" vertical="center"/>
    </xf>
    <xf numFmtId="190" fontId="18" fillId="0" borderId="45" xfId="0" applyNumberFormat="1" applyFont="1" applyFill="1" applyBorder="1" applyAlignment="1">
      <alignment horizontal="justify" vertical="center" wrapText="1"/>
    </xf>
    <xf numFmtId="210" fontId="38" fillId="0" borderId="46" xfId="0" applyNumberFormat="1" applyFont="1" applyFill="1" applyBorder="1" applyAlignment="1">
      <alignment horizontal="right" vertical="center"/>
    </xf>
    <xf numFmtId="210" fontId="38" fillId="0" borderId="44" xfId="0" applyNumberFormat="1" applyFont="1" applyFill="1" applyBorder="1" applyAlignment="1">
      <alignment horizontal="right" vertical="center"/>
    </xf>
    <xf numFmtId="49" fontId="18" fillId="0" borderId="47" xfId="0" applyNumberFormat="1" applyFont="1" applyFill="1" applyBorder="1" applyAlignment="1">
      <alignment horizontal="center" vertical="center"/>
    </xf>
    <xf numFmtId="190" fontId="18" fillId="0" borderId="47" xfId="0" applyNumberFormat="1" applyFont="1" applyFill="1" applyBorder="1" applyAlignment="1">
      <alignment horizontal="justify" vertical="center" wrapText="1"/>
    </xf>
    <xf numFmtId="210" fontId="38" fillId="0" borderId="47" xfId="0" applyNumberFormat="1" applyFont="1" applyFill="1" applyBorder="1" applyAlignment="1">
      <alignment horizontal="right" vertical="center"/>
    </xf>
    <xf numFmtId="190" fontId="5" fillId="0" borderId="17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190" fontId="5" fillId="0" borderId="48" xfId="0" applyNumberFormat="1" applyFont="1" applyBorder="1" applyAlignment="1">
      <alignment horizontal="center" vertical="center" wrapText="1"/>
    </xf>
    <xf numFmtId="190" fontId="10" fillId="0" borderId="42" xfId="0" applyNumberFormat="1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3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190" fontId="16" fillId="0" borderId="42" xfId="0" applyNumberFormat="1" applyFont="1" applyFill="1" applyBorder="1" applyAlignment="1">
      <alignment horizontal="center" vertical="center" wrapText="1"/>
    </xf>
    <xf numFmtId="190" fontId="18" fillId="0" borderId="42" xfId="0" applyNumberFormat="1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90" fontId="16" fillId="0" borderId="49" xfId="0" applyNumberFormat="1" applyFont="1" applyBorder="1" applyAlignment="1">
      <alignment horizontal="center" vertical="center" wrapText="1"/>
    </xf>
    <xf numFmtId="190" fontId="5" fillId="0" borderId="50" xfId="0" applyNumberFormat="1" applyFont="1" applyBorder="1" applyAlignment="1">
      <alignment horizontal="center" vertical="center"/>
    </xf>
    <xf numFmtId="190" fontId="5" fillId="0" borderId="51" xfId="0" applyNumberFormat="1" applyFont="1" applyBorder="1" applyAlignment="1">
      <alignment horizontal="center" vertical="center" wrapText="1"/>
    </xf>
    <xf numFmtId="190" fontId="5" fillId="0" borderId="49" xfId="0" applyNumberFormat="1" applyFont="1" applyBorder="1" applyAlignment="1">
      <alignment horizontal="center" vertical="center" wrapText="1"/>
    </xf>
    <xf numFmtId="190" fontId="5" fillId="0" borderId="52" xfId="0" applyNumberFormat="1" applyFont="1" applyBorder="1" applyAlignment="1">
      <alignment horizontal="center" vertical="center" wrapText="1"/>
    </xf>
    <xf numFmtId="190" fontId="5" fillId="0" borderId="53" xfId="0" applyNumberFormat="1" applyFont="1" applyBorder="1" applyAlignment="1">
      <alignment horizontal="center" vertical="center" wrapText="1"/>
    </xf>
    <xf numFmtId="190" fontId="5" fillId="0" borderId="19" xfId="0" applyNumberFormat="1" applyFont="1" applyBorder="1" applyAlignment="1">
      <alignment horizontal="center" vertical="center" wrapText="1"/>
    </xf>
    <xf numFmtId="190" fontId="5" fillId="0" borderId="23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90" fontId="5" fillId="0" borderId="15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90" fontId="18" fillId="0" borderId="36" xfId="0" applyNumberFormat="1" applyFont="1" applyBorder="1" applyAlignment="1">
      <alignment horizontal="center" vertical="center"/>
    </xf>
    <xf numFmtId="190" fontId="18" fillId="0" borderId="0" xfId="0" applyNumberFormat="1" applyFont="1" applyBorder="1" applyAlignment="1">
      <alignment horizontal="center" vertical="center"/>
    </xf>
    <xf numFmtId="190" fontId="18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3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819150</xdr:rowOff>
    </xdr:from>
    <xdr:to>
      <xdr:col>15</xdr:col>
      <xdr:colOff>0</xdr:colOff>
      <xdr:row>10</xdr:row>
      <xdr:rowOff>819150</xdr:rowOff>
    </xdr:to>
    <xdr:sp>
      <xdr:nvSpPr>
        <xdr:cNvPr id="1" name="WordArt 1" descr="Бумажный пакет"/>
        <xdr:cNvSpPr>
          <a:spLocks/>
        </xdr:cNvSpPr>
      </xdr:nvSpPr>
      <xdr:spPr>
        <a:xfrm flipH="1" flipV="1">
          <a:off x="21002625" y="4705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"/>
              <a:cs typeface="Arial"/>
            </a:rPr>
            <a:t>Текст надписи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WordArt 2"/>
        <xdr:cNvSpPr>
          <a:spLocks/>
        </xdr:cNvSpPr>
      </xdr:nvSpPr>
      <xdr:spPr>
        <a:xfrm>
          <a:off x="0" y="781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Доходи обласного бюджету на 200 рік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0" y="36480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Доходи обласного бюджету на 2000 рік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648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3648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WordArt 6"/>
        <xdr:cNvSpPr>
          <a:spLocks/>
        </xdr:cNvSpPr>
      </xdr:nvSpPr>
      <xdr:spPr>
        <a:xfrm>
          <a:off x="0" y="36480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Доходи обласного бюджету на 2000 рік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" name="WordArt 1" descr="Бумажный пакет"/>
        <xdr:cNvSpPr>
          <a:spLocks/>
        </xdr:cNvSpPr>
      </xdr:nvSpPr>
      <xdr:spPr>
        <a:xfrm flipH="1" flipV="1">
          <a:off x="15706725" y="3571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Текст надписи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0" y="952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Доходи обласного бюджету на 200 рік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" name="WordArt 3"/>
        <xdr:cNvSpPr>
          <a:spLocks/>
        </xdr:cNvSpPr>
      </xdr:nvSpPr>
      <xdr:spPr>
        <a:xfrm>
          <a:off x="0" y="28289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Доходи обласного бюджету на 2000 рік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828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2828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6" name="WordArt 6"/>
        <xdr:cNvSpPr>
          <a:spLocks/>
        </xdr:cNvSpPr>
      </xdr:nvSpPr>
      <xdr:spPr>
        <a:xfrm>
          <a:off x="0" y="28289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Доходи обласного бюджету на 2000 рік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91"/>
  <sheetViews>
    <sheetView showZeros="0" tabSelected="1" zoomScale="75" zoomScaleNormal="75" zoomScaleSheetLayoutView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3" sqref="D3:F3"/>
    </sheetView>
  </sheetViews>
  <sheetFormatPr defaultColWidth="9.125" defaultRowHeight="12.75"/>
  <cols>
    <col min="1" max="1" width="15.625" style="173" customWidth="1"/>
    <col min="2" max="2" width="81.50390625" style="166" customWidth="1"/>
    <col min="3" max="3" width="23.875" style="166" customWidth="1"/>
    <col min="4" max="4" width="23.50390625" style="167" customWidth="1"/>
    <col min="5" max="5" width="19.50390625" style="167" customWidth="1"/>
    <col min="6" max="6" width="19.625" style="167" customWidth="1"/>
    <col min="7" max="7" width="9.125" style="32" customWidth="1"/>
    <col min="8" max="8" width="19.00390625" style="1" bestFit="1" customWidth="1"/>
    <col min="9" max="16384" width="9.125" style="1" customWidth="1"/>
  </cols>
  <sheetData>
    <row r="1" spans="1:7" s="2" customFormat="1" ht="18.75" customHeight="1">
      <c r="A1" s="175"/>
      <c r="B1" s="176"/>
      <c r="D1" s="177" t="s">
        <v>248</v>
      </c>
      <c r="E1" s="177"/>
      <c r="F1" s="177"/>
      <c r="G1" s="170"/>
    </row>
    <row r="2" spans="1:7" s="2" customFormat="1" ht="24" customHeight="1">
      <c r="A2" s="175"/>
      <c r="B2" s="230"/>
      <c r="D2" s="246" t="s">
        <v>261</v>
      </c>
      <c r="E2" s="246"/>
      <c r="F2" s="246"/>
      <c r="G2" s="170"/>
    </row>
    <row r="3" spans="1:11" s="2" customFormat="1" ht="18.75" customHeight="1">
      <c r="A3" s="175"/>
      <c r="B3" s="223"/>
      <c r="D3" s="246" t="s">
        <v>262</v>
      </c>
      <c r="E3" s="246"/>
      <c r="F3" s="246"/>
      <c r="G3" s="170"/>
      <c r="K3" s="3"/>
    </row>
    <row r="4" spans="1:11" s="2" customFormat="1" ht="18.75" customHeight="1">
      <c r="A4" s="175"/>
      <c r="B4" s="224"/>
      <c r="C4" s="178"/>
      <c r="D4" s="177"/>
      <c r="E4" s="177"/>
      <c r="F4" s="177"/>
      <c r="G4" s="170"/>
      <c r="K4" s="3"/>
    </row>
    <row r="5" spans="1:11" s="2" customFormat="1" ht="95.25" customHeight="1">
      <c r="A5" s="244" t="s">
        <v>249</v>
      </c>
      <c r="B5" s="245"/>
      <c r="C5" s="245"/>
      <c r="D5" s="245"/>
      <c r="E5" s="245"/>
      <c r="F5" s="245"/>
      <c r="G5" s="38"/>
      <c r="K5" s="3"/>
    </row>
    <row r="6" spans="1:11" s="2" customFormat="1" ht="43.5" customHeight="1">
      <c r="A6" s="243" t="s">
        <v>260</v>
      </c>
      <c r="B6" s="243"/>
      <c r="C6" s="243"/>
      <c r="D6" s="243"/>
      <c r="E6" s="243"/>
      <c r="F6" s="243"/>
      <c r="G6" s="38"/>
      <c r="K6" s="3"/>
    </row>
    <row r="7" spans="1:7" s="2" customFormat="1" ht="24" customHeight="1">
      <c r="A7" s="180" t="s">
        <v>240</v>
      </c>
      <c r="B7" s="163"/>
      <c r="C7" s="163"/>
      <c r="D7" s="163"/>
      <c r="E7" s="163"/>
      <c r="G7" s="38"/>
    </row>
    <row r="8" spans="1:7" s="2" customFormat="1" ht="20.25" customHeight="1">
      <c r="A8" s="181" t="s">
        <v>239</v>
      </c>
      <c r="B8" s="163"/>
      <c r="C8" s="163"/>
      <c r="D8" s="163"/>
      <c r="E8" s="163"/>
      <c r="F8" s="171"/>
      <c r="G8" s="38"/>
    </row>
    <row r="9" spans="1:7" s="2" customFormat="1" ht="24" customHeight="1" thickBot="1">
      <c r="A9" s="162"/>
      <c r="B9" s="163"/>
      <c r="C9" s="163"/>
      <c r="D9" s="163"/>
      <c r="E9" s="163"/>
      <c r="F9" s="171" t="s">
        <v>244</v>
      </c>
      <c r="G9" s="38"/>
    </row>
    <row r="10" spans="1:6" ht="18.75" customHeight="1" thickBot="1">
      <c r="A10" s="250" t="s">
        <v>139</v>
      </c>
      <c r="B10" s="250" t="s">
        <v>236</v>
      </c>
      <c r="C10" s="242" t="s">
        <v>59</v>
      </c>
      <c r="D10" s="242" t="s">
        <v>1</v>
      </c>
      <c r="E10" s="242" t="s">
        <v>16</v>
      </c>
      <c r="F10" s="242"/>
    </row>
    <row r="11" spans="1:6" ht="64.5" customHeight="1" thickBot="1">
      <c r="A11" s="250"/>
      <c r="B11" s="250"/>
      <c r="C11" s="242"/>
      <c r="D11" s="242"/>
      <c r="E11" s="182" t="s">
        <v>237</v>
      </c>
      <c r="F11" s="182" t="s">
        <v>183</v>
      </c>
    </row>
    <row r="12" spans="1:7" s="169" customFormat="1" ht="18" thickBot="1">
      <c r="A12" s="183">
        <v>1</v>
      </c>
      <c r="B12" s="183">
        <v>2</v>
      </c>
      <c r="C12" s="183">
        <v>3</v>
      </c>
      <c r="D12" s="183">
        <v>4</v>
      </c>
      <c r="E12" s="183">
        <v>5</v>
      </c>
      <c r="F12" s="183">
        <v>6</v>
      </c>
      <c r="G12" s="168"/>
    </row>
    <row r="13" spans="1:7" s="6" customFormat="1" ht="21" hidden="1" thickBot="1">
      <c r="A13" s="184" t="s">
        <v>195</v>
      </c>
      <c r="B13" s="185" t="s">
        <v>2</v>
      </c>
      <c r="C13" s="186">
        <f>D13+E13</f>
        <v>0</v>
      </c>
      <c r="D13" s="186">
        <f>D14</f>
        <v>0</v>
      </c>
      <c r="E13" s="187">
        <f>E14</f>
        <v>0</v>
      </c>
      <c r="F13" s="187">
        <f>F14</f>
        <v>0</v>
      </c>
      <c r="G13" s="31"/>
    </row>
    <row r="14" spans="1:7" s="7" customFormat="1" ht="48.75" customHeight="1" hidden="1" thickBot="1">
      <c r="A14" s="188" t="s">
        <v>196</v>
      </c>
      <c r="B14" s="189" t="s">
        <v>3</v>
      </c>
      <c r="C14" s="190">
        <f aca="true" t="shared" si="0" ref="C14:C21">D14+E14</f>
        <v>0</v>
      </c>
      <c r="D14" s="190">
        <f>SUM(D15,D20)</f>
        <v>0</v>
      </c>
      <c r="E14" s="190"/>
      <c r="F14" s="190"/>
      <c r="G14" s="32"/>
    </row>
    <row r="15" spans="1:7" s="7" customFormat="1" ht="23.25" customHeight="1" hidden="1" thickBot="1">
      <c r="A15" s="191" t="s">
        <v>197</v>
      </c>
      <c r="B15" s="192" t="s">
        <v>219</v>
      </c>
      <c r="C15" s="193">
        <f t="shared" si="0"/>
        <v>0</v>
      </c>
      <c r="D15" s="193">
        <f>SUM(D16:D19)</f>
        <v>0</v>
      </c>
      <c r="E15" s="193"/>
      <c r="F15" s="193"/>
      <c r="G15" s="32"/>
    </row>
    <row r="16" spans="1:7" s="7" customFormat="1" ht="67.5" customHeight="1" hidden="1" thickBot="1">
      <c r="A16" s="194" t="s">
        <v>198</v>
      </c>
      <c r="B16" s="195" t="s">
        <v>184</v>
      </c>
      <c r="C16" s="196">
        <f t="shared" si="0"/>
        <v>0</v>
      </c>
      <c r="D16" s="197"/>
      <c r="E16" s="197"/>
      <c r="F16" s="197"/>
      <c r="G16" s="32"/>
    </row>
    <row r="17" spans="1:7" s="7" customFormat="1" ht="36" hidden="1" thickBot="1">
      <c r="A17" s="194">
        <v>110103</v>
      </c>
      <c r="B17" s="195" t="s">
        <v>185</v>
      </c>
      <c r="C17" s="196">
        <f t="shared" si="0"/>
        <v>0</v>
      </c>
      <c r="D17" s="197"/>
      <c r="E17" s="197"/>
      <c r="F17" s="197"/>
      <c r="G17" s="32"/>
    </row>
    <row r="18" spans="1:7" s="7" customFormat="1" ht="68.25" customHeight="1" hidden="1" thickBot="1">
      <c r="A18" s="194" t="s">
        <v>199</v>
      </c>
      <c r="B18" s="195" t="s">
        <v>186</v>
      </c>
      <c r="C18" s="196">
        <f t="shared" si="0"/>
        <v>0</v>
      </c>
      <c r="D18" s="197"/>
      <c r="E18" s="197"/>
      <c r="F18" s="197"/>
      <c r="G18" s="32"/>
    </row>
    <row r="19" spans="1:7" s="7" customFormat="1" ht="36" hidden="1" thickBot="1">
      <c r="A19" s="194" t="s">
        <v>200</v>
      </c>
      <c r="B19" s="195" t="s">
        <v>187</v>
      </c>
      <c r="C19" s="196">
        <f t="shared" si="0"/>
        <v>0</v>
      </c>
      <c r="D19" s="197"/>
      <c r="E19" s="197"/>
      <c r="F19" s="197"/>
      <c r="G19" s="32"/>
    </row>
    <row r="20" spans="1:7" s="7" customFormat="1" ht="23.25" customHeight="1" hidden="1" thickBot="1">
      <c r="A20" s="191" t="s">
        <v>201</v>
      </c>
      <c r="B20" s="192" t="s">
        <v>37</v>
      </c>
      <c r="C20" s="198">
        <f>C21</f>
        <v>0</v>
      </c>
      <c r="D20" s="198">
        <f>D21</f>
        <v>0</v>
      </c>
      <c r="E20" s="198"/>
      <c r="F20" s="198"/>
      <c r="G20" s="32"/>
    </row>
    <row r="21" spans="1:7" s="8" customFormat="1" ht="36" hidden="1" thickBot="1">
      <c r="A21" s="194" t="s">
        <v>202</v>
      </c>
      <c r="B21" s="195" t="s">
        <v>168</v>
      </c>
      <c r="C21" s="196">
        <f t="shared" si="0"/>
        <v>0</v>
      </c>
      <c r="D21" s="197"/>
      <c r="E21" s="197"/>
      <c r="F21" s="197"/>
      <c r="G21" s="33"/>
    </row>
    <row r="22" spans="1:7" s="7" customFormat="1" ht="21" hidden="1" thickBot="1">
      <c r="A22" s="184" t="s">
        <v>203</v>
      </c>
      <c r="B22" s="185" t="s">
        <v>11</v>
      </c>
      <c r="C22" s="187">
        <f aca="true" t="shared" si="1" ref="C22:C29">D22+E22</f>
        <v>0</v>
      </c>
      <c r="D22" s="187">
        <f>SUM(D23,D27,D39,D45)</f>
        <v>0</v>
      </c>
      <c r="E22" s="187">
        <f>SUM(E23,E27,E39,E45)</f>
        <v>0</v>
      </c>
      <c r="F22" s="187"/>
      <c r="G22" s="32"/>
    </row>
    <row r="23" spans="1:7" s="7" customFormat="1" ht="21" hidden="1" thickBot="1">
      <c r="A23" s="188" t="s">
        <v>204</v>
      </c>
      <c r="B23" s="189" t="s">
        <v>12</v>
      </c>
      <c r="C23" s="199">
        <f t="shared" si="1"/>
        <v>0</v>
      </c>
      <c r="D23" s="199">
        <f>SUM(D24:D26)</f>
        <v>0</v>
      </c>
      <c r="E23" s="199">
        <f>SUM(E24:E26)</f>
        <v>0</v>
      </c>
      <c r="F23" s="199"/>
      <c r="G23" s="32"/>
    </row>
    <row r="24" spans="1:7" s="7" customFormat="1" ht="67.5" customHeight="1" hidden="1" thickBot="1">
      <c r="A24" s="191" t="s">
        <v>205</v>
      </c>
      <c r="B24" s="200" t="s">
        <v>190</v>
      </c>
      <c r="C24" s="193">
        <f t="shared" si="1"/>
        <v>0</v>
      </c>
      <c r="D24" s="198"/>
      <c r="E24" s="199"/>
      <c r="F24" s="199"/>
      <c r="G24" s="32"/>
    </row>
    <row r="25" spans="1:7" s="7" customFormat="1" ht="25.5" customHeight="1" hidden="1" thickBot="1">
      <c r="A25" s="191" t="s">
        <v>242</v>
      </c>
      <c r="B25" s="201" t="s">
        <v>243</v>
      </c>
      <c r="C25" s="193">
        <f t="shared" si="1"/>
        <v>0</v>
      </c>
      <c r="D25" s="198"/>
      <c r="E25" s="198"/>
      <c r="F25" s="198"/>
      <c r="G25" s="32"/>
    </row>
    <row r="26" spans="1:7" s="7" customFormat="1" ht="21" hidden="1" thickBot="1">
      <c r="A26" s="191"/>
      <c r="B26" s="192"/>
      <c r="C26" s="193">
        <f t="shared" si="1"/>
        <v>0</v>
      </c>
      <c r="D26" s="198"/>
      <c r="E26" s="198"/>
      <c r="F26" s="198"/>
      <c r="G26" s="32"/>
    </row>
    <row r="27" spans="1:7" s="7" customFormat="1" ht="35.25" hidden="1" thickBot="1">
      <c r="A27" s="188" t="s">
        <v>223</v>
      </c>
      <c r="B27" s="189" t="s">
        <v>179</v>
      </c>
      <c r="C27" s="199">
        <f t="shared" si="1"/>
        <v>0</v>
      </c>
      <c r="D27" s="199">
        <f>SUM(D28,D36,D38)</f>
        <v>0</v>
      </c>
      <c r="E27" s="199"/>
      <c r="F27" s="199"/>
      <c r="G27" s="32"/>
    </row>
    <row r="28" spans="1:7" s="7" customFormat="1" ht="25.5" customHeight="1" hidden="1" thickBot="1">
      <c r="A28" s="191" t="s">
        <v>224</v>
      </c>
      <c r="B28" s="192" t="s">
        <v>188</v>
      </c>
      <c r="C28" s="198">
        <f t="shared" si="1"/>
        <v>0</v>
      </c>
      <c r="D28" s="198">
        <f>SUM(D29:D35)</f>
        <v>0</v>
      </c>
      <c r="E28" s="198"/>
      <c r="F28" s="198"/>
      <c r="G28" s="32"/>
    </row>
    <row r="29" spans="1:7" s="7" customFormat="1" ht="66.75" customHeight="1" hidden="1" thickBot="1">
      <c r="A29" s="194" t="s">
        <v>225</v>
      </c>
      <c r="B29" s="195" t="s">
        <v>220</v>
      </c>
      <c r="C29" s="197">
        <f t="shared" si="1"/>
        <v>0</v>
      </c>
      <c r="D29" s="197"/>
      <c r="E29" s="197"/>
      <c r="F29" s="197"/>
      <c r="G29" s="32"/>
    </row>
    <row r="30" spans="1:7" s="7" customFormat="1" ht="48.75" customHeight="1" hidden="1" thickBot="1">
      <c r="A30" s="194" t="s">
        <v>226</v>
      </c>
      <c r="B30" s="195" t="s">
        <v>228</v>
      </c>
      <c r="C30" s="197">
        <f aca="true" t="shared" si="2" ref="C30:C37">D30+E30</f>
        <v>0</v>
      </c>
      <c r="D30" s="197"/>
      <c r="E30" s="197"/>
      <c r="F30" s="197"/>
      <c r="G30" s="32"/>
    </row>
    <row r="31" spans="1:7" s="7" customFormat="1" ht="90" hidden="1" thickBot="1">
      <c r="A31" s="194" t="s">
        <v>221</v>
      </c>
      <c r="B31" s="195" t="s">
        <v>222</v>
      </c>
      <c r="C31" s="197">
        <f t="shared" si="2"/>
        <v>0</v>
      </c>
      <c r="D31" s="197"/>
      <c r="E31" s="197"/>
      <c r="F31" s="197"/>
      <c r="G31" s="32"/>
    </row>
    <row r="32" spans="1:7" s="7" customFormat="1" ht="54" hidden="1" thickBot="1">
      <c r="A32" s="194" t="s">
        <v>169</v>
      </c>
      <c r="B32" s="195" t="s">
        <v>170</v>
      </c>
      <c r="C32" s="197">
        <f t="shared" si="2"/>
        <v>0</v>
      </c>
      <c r="D32" s="197"/>
      <c r="E32" s="197"/>
      <c r="F32" s="197"/>
      <c r="G32" s="32"/>
    </row>
    <row r="33" spans="1:7" s="7" customFormat="1" ht="36" hidden="1" thickBot="1">
      <c r="A33" s="194" t="s">
        <v>171</v>
      </c>
      <c r="B33" s="195" t="s">
        <v>161</v>
      </c>
      <c r="C33" s="197">
        <f t="shared" si="2"/>
        <v>0</v>
      </c>
      <c r="D33" s="197"/>
      <c r="E33" s="197"/>
      <c r="F33" s="197"/>
      <c r="G33" s="32"/>
    </row>
    <row r="34" spans="1:7" s="7" customFormat="1" ht="36" hidden="1" thickBot="1">
      <c r="A34" s="194" t="s">
        <v>172</v>
      </c>
      <c r="B34" s="195" t="s">
        <v>55</v>
      </c>
      <c r="C34" s="197">
        <f t="shared" si="2"/>
        <v>0</v>
      </c>
      <c r="D34" s="197"/>
      <c r="E34" s="197"/>
      <c r="F34" s="197"/>
      <c r="G34" s="32"/>
    </row>
    <row r="35" spans="1:7" s="7" customFormat="1" ht="36" hidden="1" thickBot="1">
      <c r="A35" s="194" t="s">
        <v>181</v>
      </c>
      <c r="B35" s="195" t="s">
        <v>182</v>
      </c>
      <c r="C35" s="197">
        <f t="shared" si="2"/>
        <v>0</v>
      </c>
      <c r="D35" s="197"/>
      <c r="E35" s="197"/>
      <c r="F35" s="197"/>
      <c r="G35" s="32"/>
    </row>
    <row r="36" spans="1:7" s="7" customFormat="1" ht="36" hidden="1" thickBot="1">
      <c r="A36" s="191" t="s">
        <v>25</v>
      </c>
      <c r="B36" s="192" t="s">
        <v>180</v>
      </c>
      <c r="C36" s="197">
        <f t="shared" si="2"/>
        <v>0</v>
      </c>
      <c r="D36" s="198">
        <f>D37</f>
        <v>0</v>
      </c>
      <c r="E36" s="198"/>
      <c r="F36" s="198"/>
      <c r="G36" s="32"/>
    </row>
    <row r="37" spans="1:7" s="7" customFormat="1" ht="36" hidden="1" thickBot="1">
      <c r="A37" s="194" t="s">
        <v>58</v>
      </c>
      <c r="B37" s="195" t="s">
        <v>173</v>
      </c>
      <c r="C37" s="197">
        <f t="shared" si="2"/>
        <v>0</v>
      </c>
      <c r="D37" s="197"/>
      <c r="E37" s="197"/>
      <c r="F37" s="197"/>
      <c r="G37" s="32"/>
    </row>
    <row r="38" spans="1:7" s="7" customFormat="1" ht="36" hidden="1" thickBot="1">
      <c r="A38" s="191" t="s">
        <v>162</v>
      </c>
      <c r="B38" s="192" t="s">
        <v>163</v>
      </c>
      <c r="C38" s="198">
        <f aca="true" t="shared" si="3" ref="C38:C44">D38+E38</f>
        <v>0</v>
      </c>
      <c r="D38" s="198"/>
      <c r="E38" s="198"/>
      <c r="F38" s="198"/>
      <c r="G38" s="32"/>
    </row>
    <row r="39" spans="1:7" s="7" customFormat="1" ht="21" hidden="1" thickBot="1">
      <c r="A39" s="188" t="s">
        <v>50</v>
      </c>
      <c r="B39" s="189" t="s">
        <v>51</v>
      </c>
      <c r="C39" s="199">
        <f t="shared" si="3"/>
        <v>0</v>
      </c>
      <c r="D39" s="199">
        <f>SUM(D40,D43)</f>
        <v>0</v>
      </c>
      <c r="E39" s="199">
        <f>SUM(E40,E43)</f>
        <v>0</v>
      </c>
      <c r="F39" s="199"/>
      <c r="G39" s="32"/>
    </row>
    <row r="40" spans="1:7" s="7" customFormat="1" ht="21" hidden="1" thickBot="1">
      <c r="A40" s="191" t="s">
        <v>48</v>
      </c>
      <c r="B40" s="192" t="s">
        <v>13</v>
      </c>
      <c r="C40" s="198">
        <f t="shared" si="3"/>
        <v>0</v>
      </c>
      <c r="D40" s="198">
        <f>SUM(D41,D42)</f>
        <v>0</v>
      </c>
      <c r="E40" s="198">
        <f>SUM(E41,E42)</f>
        <v>0</v>
      </c>
      <c r="F40" s="198">
        <f>SUM(F41,F42)</f>
        <v>0</v>
      </c>
      <c r="G40" s="32"/>
    </row>
    <row r="41" spans="1:7" s="7" customFormat="1" ht="21" hidden="1" thickBot="1">
      <c r="A41" s="194" t="s">
        <v>49</v>
      </c>
      <c r="B41" s="195" t="s">
        <v>13</v>
      </c>
      <c r="C41" s="197">
        <f t="shared" si="3"/>
        <v>0</v>
      </c>
      <c r="D41" s="197"/>
      <c r="E41" s="197"/>
      <c r="F41" s="197"/>
      <c r="G41" s="32"/>
    </row>
    <row r="42" spans="1:7" s="7" customFormat="1" ht="98.25" customHeight="1" hidden="1">
      <c r="A42" s="194" t="s">
        <v>96</v>
      </c>
      <c r="B42" s="195" t="s">
        <v>97</v>
      </c>
      <c r="C42" s="197">
        <f t="shared" si="3"/>
        <v>0</v>
      </c>
      <c r="D42" s="197"/>
      <c r="E42" s="197"/>
      <c r="F42" s="197"/>
      <c r="G42" s="32"/>
    </row>
    <row r="43" spans="1:7" s="7" customFormat="1" ht="21" hidden="1" thickBot="1">
      <c r="A43" s="191" t="s">
        <v>62</v>
      </c>
      <c r="B43" s="192" t="s">
        <v>63</v>
      </c>
      <c r="C43" s="198">
        <f t="shared" si="3"/>
        <v>0</v>
      </c>
      <c r="D43" s="198"/>
      <c r="E43" s="198">
        <f>SUM(E44:E44)</f>
        <v>0</v>
      </c>
      <c r="F43" s="198"/>
      <c r="G43" s="32"/>
    </row>
    <row r="44" spans="1:7" s="7" customFormat="1" ht="54" hidden="1" thickBot="1">
      <c r="A44" s="194" t="s">
        <v>160</v>
      </c>
      <c r="B44" s="195" t="s">
        <v>167</v>
      </c>
      <c r="C44" s="197">
        <f t="shared" si="3"/>
        <v>0</v>
      </c>
      <c r="D44" s="197"/>
      <c r="E44" s="197"/>
      <c r="F44" s="197"/>
      <c r="G44" s="32"/>
    </row>
    <row r="45" spans="1:7" s="7" customFormat="1" ht="21" hidden="1" thickBot="1">
      <c r="A45" s="188" t="s">
        <v>206</v>
      </c>
      <c r="B45" s="189" t="s">
        <v>46</v>
      </c>
      <c r="C45" s="199">
        <f>E45+D45</f>
        <v>0</v>
      </c>
      <c r="D45" s="199">
        <f>SUM(D46,D51)</f>
        <v>0</v>
      </c>
      <c r="E45" s="199">
        <f>SUM(E46,E51)</f>
        <v>0</v>
      </c>
      <c r="F45" s="199">
        <f>SUM(F46,F51)</f>
        <v>0</v>
      </c>
      <c r="G45" s="32"/>
    </row>
    <row r="46" spans="1:7" s="7" customFormat="1" ht="36" hidden="1" thickBot="1">
      <c r="A46" s="191" t="s">
        <v>207</v>
      </c>
      <c r="B46" s="202" t="s">
        <v>175</v>
      </c>
      <c r="C46" s="197">
        <f aca="true" t="shared" si="4" ref="C46:C60">D46+E46</f>
        <v>0</v>
      </c>
      <c r="D46" s="198"/>
      <c r="E46" s="198">
        <f>SUM(E47:E50)</f>
        <v>0</v>
      </c>
      <c r="F46" s="198"/>
      <c r="G46" s="32"/>
    </row>
    <row r="47" spans="1:7" s="7" customFormat="1" ht="42.75" customHeight="1" hidden="1" thickBot="1">
      <c r="A47" s="194" t="s">
        <v>208</v>
      </c>
      <c r="B47" s="195" t="s">
        <v>176</v>
      </c>
      <c r="C47" s="197">
        <f t="shared" si="4"/>
        <v>0</v>
      </c>
      <c r="D47" s="197"/>
      <c r="E47" s="197"/>
      <c r="F47" s="197"/>
      <c r="G47" s="32"/>
    </row>
    <row r="48" spans="1:7" s="7" customFormat="1" ht="45" customHeight="1" hidden="1" thickBot="1">
      <c r="A48" s="194" t="s">
        <v>209</v>
      </c>
      <c r="B48" s="195" t="s">
        <v>177</v>
      </c>
      <c r="C48" s="197">
        <f t="shared" si="4"/>
        <v>0</v>
      </c>
      <c r="D48" s="197"/>
      <c r="E48" s="197"/>
      <c r="F48" s="197"/>
      <c r="G48" s="32"/>
    </row>
    <row r="49" spans="1:7" s="7" customFormat="1" ht="30.75" customHeight="1" hidden="1" thickBot="1">
      <c r="A49" s="194" t="s">
        <v>210</v>
      </c>
      <c r="B49" s="195" t="s">
        <v>86</v>
      </c>
      <c r="C49" s="197">
        <f t="shared" si="4"/>
        <v>0</v>
      </c>
      <c r="D49" s="197"/>
      <c r="E49" s="197"/>
      <c r="F49" s="197"/>
      <c r="G49" s="32"/>
    </row>
    <row r="50" spans="1:7" s="7" customFormat="1" ht="36" hidden="1" thickBot="1">
      <c r="A50" s="194" t="s">
        <v>227</v>
      </c>
      <c r="B50" s="195" t="s">
        <v>178</v>
      </c>
      <c r="C50" s="197">
        <f t="shared" si="4"/>
        <v>0</v>
      </c>
      <c r="D50" s="197"/>
      <c r="E50" s="197">
        <v>0</v>
      </c>
      <c r="F50" s="197"/>
      <c r="G50" s="32"/>
    </row>
    <row r="51" spans="1:7" s="7" customFormat="1" ht="35.25" customHeight="1" hidden="1" thickBot="1">
      <c r="A51" s="191" t="s">
        <v>211</v>
      </c>
      <c r="B51" s="202" t="s">
        <v>54</v>
      </c>
      <c r="C51" s="198">
        <f t="shared" si="4"/>
        <v>0</v>
      </c>
      <c r="D51" s="198"/>
      <c r="E51" s="198">
        <f>E52</f>
        <v>0</v>
      </c>
      <c r="F51" s="198"/>
      <c r="G51" s="32"/>
    </row>
    <row r="52" spans="1:7" s="7" customFormat="1" ht="138.75" customHeight="1" hidden="1" thickBot="1">
      <c r="A52" s="194" t="s">
        <v>212</v>
      </c>
      <c r="B52" s="195" t="s">
        <v>245</v>
      </c>
      <c r="C52" s="197">
        <f t="shared" si="4"/>
        <v>0</v>
      </c>
      <c r="D52" s="197"/>
      <c r="E52" s="197"/>
      <c r="F52" s="197"/>
      <c r="G52" s="32"/>
    </row>
    <row r="53" spans="1:7" s="7" customFormat="1" ht="21" hidden="1" thickBot="1">
      <c r="A53" s="184">
        <v>300000</v>
      </c>
      <c r="B53" s="185" t="s">
        <v>32</v>
      </c>
      <c r="C53" s="187">
        <f t="shared" si="4"/>
        <v>0</v>
      </c>
      <c r="D53" s="187">
        <f>SUM(D54:D55)</f>
        <v>0</v>
      </c>
      <c r="E53" s="187">
        <f>SUM(E54:E55)</f>
        <v>0</v>
      </c>
      <c r="F53" s="187">
        <f>SUM(F54:F55)</f>
        <v>0</v>
      </c>
      <c r="G53" s="32"/>
    </row>
    <row r="54" spans="1:7" s="7" customFormat="1" ht="36" hidden="1" thickBot="1">
      <c r="A54" s="191" t="s">
        <v>164</v>
      </c>
      <c r="B54" s="192" t="s">
        <v>165</v>
      </c>
      <c r="C54" s="198">
        <f t="shared" si="4"/>
        <v>0</v>
      </c>
      <c r="D54" s="198"/>
      <c r="E54" s="198"/>
      <c r="F54" s="198"/>
      <c r="G54" s="32"/>
    </row>
    <row r="55" spans="1:7" s="7" customFormat="1" ht="36" hidden="1" thickBot="1">
      <c r="A55" s="191" t="s">
        <v>166</v>
      </c>
      <c r="B55" s="192" t="s">
        <v>191</v>
      </c>
      <c r="C55" s="198">
        <f t="shared" si="4"/>
        <v>0</v>
      </c>
      <c r="D55" s="198"/>
      <c r="E55" s="198"/>
      <c r="F55" s="198"/>
      <c r="G55" s="32"/>
    </row>
    <row r="56" spans="1:7" s="161" customFormat="1" ht="51" customHeight="1" hidden="1" thickBot="1">
      <c r="A56" s="188"/>
      <c r="B56" s="203" t="s">
        <v>238</v>
      </c>
      <c r="C56" s="190">
        <f t="shared" si="4"/>
        <v>0</v>
      </c>
      <c r="D56" s="204">
        <f>SUM(D13,D22,D53)</f>
        <v>0</v>
      </c>
      <c r="E56" s="190">
        <f>SUM(E13,E22,E53)</f>
        <v>0</v>
      </c>
      <c r="F56" s="190">
        <f>SUM(F13,F22,F53)</f>
        <v>0</v>
      </c>
      <c r="G56" s="40"/>
    </row>
    <row r="57" spans="1:8" s="161" customFormat="1" ht="27" customHeight="1" thickBot="1">
      <c r="A57" s="205" t="s">
        <v>213</v>
      </c>
      <c r="B57" s="206" t="s">
        <v>27</v>
      </c>
      <c r="C57" s="186">
        <f t="shared" si="4"/>
        <v>-44044</v>
      </c>
      <c r="D57" s="186">
        <f>D58+D61+D66+D68</f>
        <v>-44044</v>
      </c>
      <c r="E57" s="186">
        <f>SUM(E58,E61)</f>
        <v>0</v>
      </c>
      <c r="F57" s="186">
        <f>SUM(F58,F61)</f>
        <v>0</v>
      </c>
      <c r="G57" s="40"/>
      <c r="H57" s="179"/>
    </row>
    <row r="58" spans="1:7" s="7" customFormat="1" ht="21" hidden="1" thickBot="1">
      <c r="A58" s="188" t="s">
        <v>214</v>
      </c>
      <c r="B58" s="207" t="s">
        <v>246</v>
      </c>
      <c r="C58" s="190">
        <f t="shared" si="4"/>
        <v>0</v>
      </c>
      <c r="D58" s="190">
        <f>SUM(D59:D60)</f>
        <v>0</v>
      </c>
      <c r="E58" s="190">
        <f>SUM(E59:E60)</f>
        <v>0</v>
      </c>
      <c r="F58" s="190">
        <f>SUM(F59:F60)</f>
        <v>0</v>
      </c>
      <c r="G58" s="32"/>
    </row>
    <row r="59" spans="1:7" s="7" customFormat="1" ht="27" customHeight="1" hidden="1" thickBot="1">
      <c r="A59" s="191" t="s">
        <v>215</v>
      </c>
      <c r="B59" s="208" t="s">
        <v>192</v>
      </c>
      <c r="C59" s="193">
        <f>D59+E59</f>
        <v>0</v>
      </c>
      <c r="D59" s="209"/>
      <c r="E59" s="198"/>
      <c r="F59" s="198"/>
      <c r="G59" s="32"/>
    </row>
    <row r="60" spans="1:7" s="7" customFormat="1" ht="36" hidden="1" thickBot="1">
      <c r="A60" s="191">
        <v>410206</v>
      </c>
      <c r="B60" s="208" t="s">
        <v>174</v>
      </c>
      <c r="C60" s="193">
        <f t="shared" si="4"/>
        <v>0</v>
      </c>
      <c r="D60" s="209"/>
      <c r="E60" s="193"/>
      <c r="F60" s="193"/>
      <c r="G60" s="32"/>
    </row>
    <row r="61" spans="1:7" s="14" customFormat="1" ht="21" hidden="1" thickBot="1">
      <c r="A61" s="188" t="s">
        <v>216</v>
      </c>
      <c r="B61" s="210" t="s">
        <v>247</v>
      </c>
      <c r="C61" s="190">
        <f>C63</f>
        <v>0</v>
      </c>
      <c r="D61" s="204">
        <f>D63</f>
        <v>0</v>
      </c>
      <c r="E61" s="204">
        <f>E63+E70</f>
        <v>0</v>
      </c>
      <c r="F61" s="204">
        <f>F63+F70</f>
        <v>0</v>
      </c>
      <c r="G61" s="36"/>
    </row>
    <row r="62" spans="1:7" s="7" customFormat="1" ht="21" hidden="1" thickBot="1">
      <c r="A62" s="191"/>
      <c r="B62" s="211" t="s">
        <v>100</v>
      </c>
      <c r="C62" s="193"/>
      <c r="D62" s="209"/>
      <c r="E62" s="193"/>
      <c r="F62" s="193"/>
      <c r="G62" s="32"/>
    </row>
    <row r="63" spans="1:7" s="7" customFormat="1" ht="21" hidden="1" thickBot="1">
      <c r="A63" s="191"/>
      <c r="B63" s="212" t="s">
        <v>99</v>
      </c>
      <c r="C63" s="196">
        <f>SUM(C64:C65)</f>
        <v>0</v>
      </c>
      <c r="D63" s="213">
        <f>SUM(D64:D65)</f>
        <v>0</v>
      </c>
      <c r="E63" s="213">
        <f>SUM(E64:E65)</f>
        <v>0</v>
      </c>
      <c r="F63" s="213">
        <f>SUM(F64:F65)</f>
        <v>0</v>
      </c>
      <c r="G63" s="32"/>
    </row>
    <row r="64" spans="1:7" s="7" customFormat="1" ht="21" hidden="1" thickBot="1">
      <c r="A64" s="191" t="s">
        <v>217</v>
      </c>
      <c r="B64" s="214" t="s">
        <v>193</v>
      </c>
      <c r="C64" s="193">
        <f aca="true" t="shared" si="5" ref="C64:C76">D64+E64</f>
        <v>0</v>
      </c>
      <c r="D64" s="209"/>
      <c r="E64" s="215"/>
      <c r="F64" s="193"/>
      <c r="G64" s="32"/>
    </row>
    <row r="65" spans="1:7" s="7" customFormat="1" ht="21" hidden="1" thickBot="1">
      <c r="A65" s="191" t="s">
        <v>218</v>
      </c>
      <c r="B65" s="208" t="s">
        <v>194</v>
      </c>
      <c r="C65" s="193">
        <f t="shared" si="5"/>
        <v>0</v>
      </c>
      <c r="D65" s="209"/>
      <c r="E65" s="215"/>
      <c r="F65" s="193"/>
      <c r="G65" s="32"/>
    </row>
    <row r="66" spans="1:7" s="7" customFormat="1" ht="21" hidden="1" thickBot="1">
      <c r="A66" s="188" t="s">
        <v>232</v>
      </c>
      <c r="B66" s="216" t="s">
        <v>233</v>
      </c>
      <c r="C66" s="190">
        <f t="shared" si="5"/>
        <v>0</v>
      </c>
      <c r="D66" s="204">
        <f>D67</f>
        <v>0</v>
      </c>
      <c r="E66" s="215"/>
      <c r="F66" s="193"/>
      <c r="G66" s="32"/>
    </row>
    <row r="67" spans="1:7" s="7" customFormat="1" ht="70.5" customHeight="1" hidden="1" thickBot="1">
      <c r="A67" s="217">
        <v>41040200</v>
      </c>
      <c r="B67" s="218" t="s">
        <v>234</v>
      </c>
      <c r="C67" s="193">
        <f t="shared" si="5"/>
        <v>0</v>
      </c>
      <c r="D67" s="209"/>
      <c r="E67" s="215"/>
      <c r="F67" s="193"/>
      <c r="G67" s="32"/>
    </row>
    <row r="68" spans="1:7" s="7" customFormat="1" ht="31.5" customHeight="1" thickBot="1">
      <c r="A68" s="219">
        <v>41050000</v>
      </c>
      <c r="B68" s="220" t="s">
        <v>235</v>
      </c>
      <c r="C68" s="190">
        <f>C70</f>
        <v>-44044</v>
      </c>
      <c r="D68" s="204">
        <f>D70</f>
        <v>-44044</v>
      </c>
      <c r="E68" s="204">
        <f>E70</f>
        <v>0</v>
      </c>
      <c r="F68" s="204">
        <f>F70</f>
        <v>0</v>
      </c>
      <c r="G68" s="32"/>
    </row>
    <row r="69" spans="1:7" s="7" customFormat="1" ht="21" thickBot="1">
      <c r="A69" s="191"/>
      <c r="B69" s="211" t="s">
        <v>100</v>
      </c>
      <c r="C69" s="193"/>
      <c r="D69" s="209"/>
      <c r="E69" s="215"/>
      <c r="F69" s="193"/>
      <c r="G69" s="32"/>
    </row>
    <row r="70" spans="1:7" s="7" customFormat="1" ht="26.25" customHeight="1" thickBot="1">
      <c r="A70" s="191"/>
      <c r="B70" s="221" t="s">
        <v>230</v>
      </c>
      <c r="C70" s="196">
        <f t="shared" si="5"/>
        <v>-44044</v>
      </c>
      <c r="D70" s="213">
        <f>D71+D74+D76+D72+D73+D75</f>
        <v>-44044</v>
      </c>
      <c r="E70" s="213">
        <f>SUM(E71:E76)</f>
        <v>0</v>
      </c>
      <c r="F70" s="213">
        <f>SUM(F71:F76)</f>
        <v>0</v>
      </c>
      <c r="G70" s="32"/>
    </row>
    <row r="71" spans="1:7" s="7" customFormat="1" ht="95.25" customHeight="1" thickBot="1">
      <c r="A71" s="191" t="s">
        <v>258</v>
      </c>
      <c r="B71" s="214" t="s">
        <v>259</v>
      </c>
      <c r="C71" s="209">
        <f t="shared" si="5"/>
        <v>-44044</v>
      </c>
      <c r="D71" s="209">
        <v>-44044</v>
      </c>
      <c r="E71" s="213"/>
      <c r="F71" s="213"/>
      <c r="G71" s="32"/>
    </row>
    <row r="72" spans="1:7" s="7" customFormat="1" ht="67.5" customHeight="1" hidden="1" thickBot="1">
      <c r="A72" s="191" t="s">
        <v>255</v>
      </c>
      <c r="B72" s="214" t="s">
        <v>254</v>
      </c>
      <c r="C72" s="209">
        <f t="shared" si="5"/>
        <v>0</v>
      </c>
      <c r="D72" s="209"/>
      <c r="E72" s="213"/>
      <c r="F72" s="213"/>
      <c r="G72" s="32"/>
    </row>
    <row r="73" spans="1:7" s="7" customFormat="1" ht="67.5" customHeight="1" hidden="1" thickBot="1">
      <c r="A73" s="191" t="s">
        <v>252</v>
      </c>
      <c r="B73" s="214" t="s">
        <v>253</v>
      </c>
      <c r="C73" s="209">
        <f>D73+E73</f>
        <v>0</v>
      </c>
      <c r="D73" s="209"/>
      <c r="E73" s="213"/>
      <c r="F73" s="213"/>
      <c r="G73" s="32"/>
    </row>
    <row r="74" spans="1:7" s="7" customFormat="1" ht="24" customHeight="1" hidden="1">
      <c r="A74" s="235" t="s">
        <v>229</v>
      </c>
      <c r="B74" s="236" t="s">
        <v>231</v>
      </c>
      <c r="C74" s="237">
        <f t="shared" si="5"/>
        <v>0</v>
      </c>
      <c r="D74" s="237"/>
      <c r="E74" s="237"/>
      <c r="F74" s="237"/>
      <c r="G74" s="32"/>
    </row>
    <row r="75" spans="1:7" s="7" customFormat="1" ht="72" customHeight="1" hidden="1">
      <c r="A75" s="231" t="s">
        <v>256</v>
      </c>
      <c r="B75" s="232" t="s">
        <v>257</v>
      </c>
      <c r="C75" s="233">
        <f t="shared" si="5"/>
        <v>0</v>
      </c>
      <c r="D75" s="234"/>
      <c r="E75" s="234"/>
      <c r="F75" s="234"/>
      <c r="G75" s="32"/>
    </row>
    <row r="76" spans="1:7" s="7" customFormat="1" ht="57" customHeight="1" hidden="1" thickBot="1">
      <c r="A76" s="226" t="s">
        <v>251</v>
      </c>
      <c r="B76" s="225" t="s">
        <v>250</v>
      </c>
      <c r="C76" s="229">
        <f t="shared" si="5"/>
        <v>0</v>
      </c>
      <c r="D76" s="227"/>
      <c r="E76" s="228"/>
      <c r="F76" s="227"/>
      <c r="G76" s="32"/>
    </row>
    <row r="77" spans="1:7" s="7" customFormat="1" ht="32.25" customHeight="1" thickBot="1">
      <c r="A77" s="248" t="s">
        <v>241</v>
      </c>
      <c r="B77" s="249"/>
      <c r="C77" s="222">
        <f>D77+E77</f>
        <v>-44044</v>
      </c>
      <c r="D77" s="222">
        <f>SUM(D56:D57)</f>
        <v>-44044</v>
      </c>
      <c r="E77" s="190">
        <f>SUM(E56:E57)</f>
        <v>0</v>
      </c>
      <c r="F77" s="186">
        <f>SUM(F56:F57)</f>
        <v>0</v>
      </c>
      <c r="G77" s="32"/>
    </row>
    <row r="78" spans="4:6" ht="21">
      <c r="D78" s="174"/>
      <c r="E78" s="174"/>
      <c r="F78" s="174"/>
    </row>
    <row r="79" spans="1:7" s="15" customFormat="1" ht="17.25" customHeight="1">
      <c r="A79" s="247" t="s">
        <v>189</v>
      </c>
      <c r="B79" s="247"/>
      <c r="C79" s="247"/>
      <c r="D79" s="247"/>
      <c r="E79" s="247"/>
      <c r="F79" s="247"/>
      <c r="G79" s="40"/>
    </row>
    <row r="80" spans="1:7" s="15" customFormat="1" ht="18">
      <c r="A80" s="172"/>
      <c r="B80" s="165"/>
      <c r="C80" s="165"/>
      <c r="D80" s="164"/>
      <c r="E80" s="164"/>
      <c r="F80" s="164"/>
      <c r="G80" s="40"/>
    </row>
    <row r="89" ht="12.75">
      <c r="B89" s="223"/>
    </row>
    <row r="90" ht="12.75">
      <c r="B90" s="223"/>
    </row>
    <row r="91" ht="12.75">
      <c r="B91" s="224"/>
    </row>
  </sheetData>
  <sheetProtection/>
  <mergeCells count="11">
    <mergeCell ref="D2:F2"/>
    <mergeCell ref="D3:F3"/>
    <mergeCell ref="A79:F79"/>
    <mergeCell ref="A77:B77"/>
    <mergeCell ref="B10:B11"/>
    <mergeCell ref="E10:F10"/>
    <mergeCell ref="A10:A11"/>
    <mergeCell ref="D10:D11"/>
    <mergeCell ref="C10:C11"/>
    <mergeCell ref="A6:F6"/>
    <mergeCell ref="A5:F5"/>
  </mergeCells>
  <printOptions horizontalCentered="1"/>
  <pageMargins left="1.1811023622047245" right="0.3937007874015748" top="0.5905511811023623" bottom="0.5905511811023623" header="0.4330708661417323" footer="0.1968503937007874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showZeros="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119" sqref="B119"/>
    </sheetView>
  </sheetViews>
  <sheetFormatPr defaultColWidth="9.125" defaultRowHeight="12.75"/>
  <cols>
    <col min="1" max="1" width="11.00390625" style="138" customWidth="1"/>
    <col min="2" max="2" width="49.375" style="1" customWidth="1"/>
    <col min="3" max="3" width="17.00390625" style="32" customWidth="1"/>
    <col min="4" max="4" width="15.50390625" style="32" customWidth="1"/>
    <col min="5" max="5" width="13.625" style="32" customWidth="1"/>
    <col min="6" max="6" width="17.50390625" style="32" customWidth="1"/>
    <col min="7" max="7" width="9.125" style="32" customWidth="1"/>
    <col min="8" max="16384" width="9.125" style="1" customWidth="1"/>
  </cols>
  <sheetData>
    <row r="1" spans="1:7" s="2" customFormat="1" ht="18.75" customHeight="1">
      <c r="A1" s="119"/>
      <c r="B1" s="22"/>
      <c r="C1" s="38"/>
      <c r="D1" s="274" t="s">
        <v>129</v>
      </c>
      <c r="E1" s="274"/>
      <c r="F1" s="274"/>
      <c r="G1" s="44"/>
    </row>
    <row r="2" spans="1:7" s="2" customFormat="1" ht="18.75" customHeight="1">
      <c r="A2" s="119"/>
      <c r="B2" s="22"/>
      <c r="C2" s="38"/>
      <c r="D2" s="43" t="s">
        <v>130</v>
      </c>
      <c r="E2" s="43"/>
      <c r="F2" s="43"/>
      <c r="G2" s="44"/>
    </row>
    <row r="3" spans="1:7" s="2" customFormat="1" ht="18.75" customHeight="1">
      <c r="A3" s="119"/>
      <c r="B3" s="22"/>
      <c r="C3" s="38"/>
      <c r="D3" s="43" t="s">
        <v>70</v>
      </c>
      <c r="E3" s="43"/>
      <c r="F3" s="43"/>
      <c r="G3" s="44"/>
    </row>
    <row r="4" spans="1:11" s="2" customFormat="1" ht="18.75" customHeight="1">
      <c r="A4" s="119"/>
      <c r="B4" s="22"/>
      <c r="C4" s="38"/>
      <c r="D4" s="275" t="s">
        <v>159</v>
      </c>
      <c r="E4" s="275"/>
      <c r="F4" s="275"/>
      <c r="G4" s="275"/>
      <c r="K4" s="3"/>
    </row>
    <row r="5" spans="1:11" s="2" customFormat="1" ht="18.75" customHeight="1">
      <c r="A5" s="119"/>
      <c r="B5" s="22"/>
      <c r="C5" s="38"/>
      <c r="D5" s="44"/>
      <c r="E5" s="44"/>
      <c r="F5" s="44"/>
      <c r="G5" s="44"/>
      <c r="K5" s="3"/>
    </row>
    <row r="6" spans="1:7" s="2" customFormat="1" ht="18">
      <c r="A6" s="276" t="s">
        <v>131</v>
      </c>
      <c r="B6" s="276"/>
      <c r="C6" s="276"/>
      <c r="D6" s="276"/>
      <c r="E6" s="276"/>
      <c r="F6" s="276"/>
      <c r="G6" s="38"/>
    </row>
    <row r="7" spans="1:7" s="2" customFormat="1" ht="18.75" customHeight="1">
      <c r="A7" s="273" t="s">
        <v>137</v>
      </c>
      <c r="B7" s="273"/>
      <c r="C7" s="273"/>
      <c r="D7" s="273"/>
      <c r="E7" s="273"/>
      <c r="F7" s="273"/>
      <c r="G7" s="38"/>
    </row>
    <row r="8" spans="1:7" s="4" customFormat="1" ht="21" customHeight="1">
      <c r="A8" s="273" t="s">
        <v>138</v>
      </c>
      <c r="B8" s="273"/>
      <c r="C8" s="273"/>
      <c r="D8" s="273"/>
      <c r="E8" s="273"/>
      <c r="F8" s="273"/>
      <c r="G8" s="39"/>
    </row>
    <row r="9" spans="1:7" s="4" customFormat="1" ht="23.25" customHeight="1">
      <c r="A9" s="273" t="s">
        <v>141</v>
      </c>
      <c r="B9" s="273"/>
      <c r="C9" s="273"/>
      <c r="D9" s="273"/>
      <c r="E9" s="273"/>
      <c r="F9" s="273"/>
      <c r="G9" s="39"/>
    </row>
    <row r="10" spans="1:7" s="4" customFormat="1" ht="15.75" customHeight="1">
      <c r="A10" s="120"/>
      <c r="B10" s="92"/>
      <c r="C10" s="92"/>
      <c r="D10" s="92"/>
      <c r="E10" s="93" t="s">
        <v>132</v>
      </c>
      <c r="F10" s="92"/>
      <c r="G10" s="39"/>
    </row>
    <row r="11" spans="1:7" s="4" customFormat="1" ht="15.75" customHeight="1">
      <c r="A11" s="120"/>
      <c r="B11" s="92"/>
      <c r="C11" s="92"/>
      <c r="D11" s="92"/>
      <c r="E11" s="93" t="s">
        <v>133</v>
      </c>
      <c r="F11" s="92"/>
      <c r="G11" s="39"/>
    </row>
    <row r="12" spans="1:7" s="2" customFormat="1" ht="16.5" customHeight="1" thickBot="1">
      <c r="A12" s="121"/>
      <c r="C12" s="38"/>
      <c r="D12" s="38"/>
      <c r="E12" s="38"/>
      <c r="F12" s="32" t="s">
        <v>31</v>
      </c>
      <c r="G12" s="38"/>
    </row>
    <row r="13" spans="1:6" ht="13.5" customHeight="1">
      <c r="A13" s="266" t="s">
        <v>139</v>
      </c>
      <c r="B13" s="268" t="s">
        <v>140</v>
      </c>
      <c r="C13" s="261" t="s">
        <v>1</v>
      </c>
      <c r="D13" s="261" t="s">
        <v>16</v>
      </c>
      <c r="E13" s="261"/>
      <c r="F13" s="258" t="s">
        <v>17</v>
      </c>
    </row>
    <row r="14" spans="1:6" ht="45" customHeight="1" thickBot="1">
      <c r="A14" s="267"/>
      <c r="B14" s="269"/>
      <c r="C14" s="265"/>
      <c r="D14" s="88" t="s">
        <v>29</v>
      </c>
      <c r="E14" s="88" t="s">
        <v>28</v>
      </c>
      <c r="F14" s="259"/>
    </row>
    <row r="15" spans="1:7" s="6" customFormat="1" ht="19.5" customHeight="1" hidden="1">
      <c r="A15" s="122">
        <v>100000</v>
      </c>
      <c r="B15" s="5" t="s">
        <v>2</v>
      </c>
      <c r="C15" s="45">
        <f>SUM(C16,C30,C34,C40,C46)</f>
        <v>0</v>
      </c>
      <c r="D15" s="45">
        <f>SUM(D16,D30,D34,D40,D46)</f>
        <v>0</v>
      </c>
      <c r="E15" s="45">
        <f>SUM(E16,E30,E34,E40,E46)</f>
        <v>0</v>
      </c>
      <c r="F15" s="46">
        <f>SUM(F16,F30,F34,F40,F46)</f>
        <v>0</v>
      </c>
      <c r="G15" s="31"/>
    </row>
    <row r="16" spans="1:7" s="7" customFormat="1" ht="28.5" customHeight="1" hidden="1">
      <c r="A16" s="67">
        <v>110000</v>
      </c>
      <c r="B16" s="24" t="s">
        <v>3</v>
      </c>
      <c r="C16" s="47">
        <f>SUM(C17,C28)</f>
        <v>0</v>
      </c>
      <c r="D16" s="47">
        <f>SUM(D17,D28)</f>
        <v>0</v>
      </c>
      <c r="E16" s="47">
        <f>SUM(E17,E28)</f>
        <v>0</v>
      </c>
      <c r="F16" s="48">
        <f>SUM(F17,F28)</f>
        <v>0</v>
      </c>
      <c r="G16" s="32"/>
    </row>
    <row r="17" spans="1:7" s="7" customFormat="1" ht="18.75" customHeight="1" hidden="1">
      <c r="A17" s="11">
        <v>110100</v>
      </c>
      <c r="B17" s="16" t="s">
        <v>52</v>
      </c>
      <c r="C17" s="49">
        <f>SUM(C18:C27)</f>
        <v>0</v>
      </c>
      <c r="D17" s="49">
        <f>SUM(D18:D27)</f>
        <v>0</v>
      </c>
      <c r="E17" s="49">
        <f>SUM(E18:E27)</f>
        <v>0</v>
      </c>
      <c r="F17" s="50">
        <f>SUM(C17:D17)</f>
        <v>0</v>
      </c>
      <c r="G17" s="32"/>
    </row>
    <row r="18" spans="1:7" s="7" customFormat="1" ht="18.75" customHeight="1" hidden="1">
      <c r="A18" s="66">
        <v>110101</v>
      </c>
      <c r="B18" s="25" t="s">
        <v>71</v>
      </c>
      <c r="C18" s="51"/>
      <c r="D18" s="51"/>
      <c r="E18" s="51"/>
      <c r="F18" s="52">
        <f aca="true" t="shared" si="0" ref="F18:F27">SUM(C18:D18)</f>
        <v>0</v>
      </c>
      <c r="G18" s="32"/>
    </row>
    <row r="19" spans="1:7" s="7" customFormat="1" ht="38.25" customHeight="1" hidden="1">
      <c r="A19" s="66">
        <v>110102</v>
      </c>
      <c r="B19" s="25" t="s">
        <v>91</v>
      </c>
      <c r="C19" s="51"/>
      <c r="D19" s="51"/>
      <c r="E19" s="51"/>
      <c r="F19" s="52">
        <f t="shared" si="0"/>
        <v>0</v>
      </c>
      <c r="G19" s="32"/>
    </row>
    <row r="20" spans="1:7" s="7" customFormat="1" ht="16.5" customHeight="1" hidden="1">
      <c r="A20" s="66">
        <v>110103</v>
      </c>
      <c r="B20" s="25" t="s">
        <v>72</v>
      </c>
      <c r="C20" s="51"/>
      <c r="D20" s="51"/>
      <c r="E20" s="51"/>
      <c r="F20" s="52">
        <f t="shared" si="0"/>
        <v>0</v>
      </c>
      <c r="G20" s="32"/>
    </row>
    <row r="21" spans="1:7" s="7" customFormat="1" ht="25.5" customHeight="1" hidden="1">
      <c r="A21" s="66">
        <v>110104</v>
      </c>
      <c r="B21" s="25" t="s">
        <v>73</v>
      </c>
      <c r="C21" s="51"/>
      <c r="D21" s="51"/>
      <c r="E21" s="51"/>
      <c r="F21" s="52">
        <f t="shared" si="0"/>
        <v>0</v>
      </c>
      <c r="G21" s="32"/>
    </row>
    <row r="22" spans="1:7" s="7" customFormat="1" ht="38.25" customHeight="1" hidden="1">
      <c r="A22" s="66">
        <v>110106</v>
      </c>
      <c r="B22" s="25" t="s">
        <v>74</v>
      </c>
      <c r="C22" s="51"/>
      <c r="D22" s="51"/>
      <c r="E22" s="51"/>
      <c r="F22" s="52">
        <f t="shared" si="0"/>
        <v>0</v>
      </c>
      <c r="G22" s="32"/>
    </row>
    <row r="23" spans="1:7" s="7" customFormat="1" ht="25.5" customHeight="1" hidden="1">
      <c r="A23" s="66">
        <v>110108</v>
      </c>
      <c r="B23" s="25" t="s">
        <v>118</v>
      </c>
      <c r="C23" s="51"/>
      <c r="D23" s="51"/>
      <c r="E23" s="51"/>
      <c r="F23" s="52">
        <f t="shared" si="0"/>
        <v>0</v>
      </c>
      <c r="G23" s="32"/>
    </row>
    <row r="24" spans="1:7" s="7" customFormat="1" ht="25.5" customHeight="1" hidden="1">
      <c r="A24" s="66">
        <v>110111</v>
      </c>
      <c r="B24" s="25" t="s">
        <v>75</v>
      </c>
      <c r="C24" s="51"/>
      <c r="D24" s="51"/>
      <c r="E24" s="51"/>
      <c r="F24" s="52">
        <f t="shared" si="0"/>
        <v>0</v>
      </c>
      <c r="G24" s="32"/>
    </row>
    <row r="25" spans="1:7" s="8" customFormat="1" ht="38.25" customHeight="1" hidden="1">
      <c r="A25" s="66">
        <v>110112</v>
      </c>
      <c r="B25" s="25" t="s">
        <v>115</v>
      </c>
      <c r="C25" s="51"/>
      <c r="D25" s="51"/>
      <c r="E25" s="51"/>
      <c r="F25" s="52">
        <f t="shared" si="0"/>
        <v>0</v>
      </c>
      <c r="G25" s="33"/>
    </row>
    <row r="26" spans="1:7" s="8" customFormat="1" ht="25.5" customHeight="1" hidden="1">
      <c r="A26" s="66">
        <v>110113</v>
      </c>
      <c r="B26" s="25" t="s">
        <v>121</v>
      </c>
      <c r="C26" s="51"/>
      <c r="D26" s="51"/>
      <c r="E26" s="51"/>
      <c r="F26" s="52">
        <f t="shared" si="0"/>
        <v>0</v>
      </c>
      <c r="G26" s="33"/>
    </row>
    <row r="27" spans="1:7" s="8" customFormat="1" ht="39" customHeight="1" hidden="1">
      <c r="A27" s="66">
        <v>110114</v>
      </c>
      <c r="B27" s="42" t="s">
        <v>116</v>
      </c>
      <c r="C27" s="51"/>
      <c r="D27" s="51"/>
      <c r="E27" s="51"/>
      <c r="F27" s="52">
        <f t="shared" si="0"/>
        <v>0</v>
      </c>
      <c r="G27" s="33"/>
    </row>
    <row r="28" spans="1:7" s="7" customFormat="1" ht="18.75" customHeight="1" hidden="1">
      <c r="A28" s="11">
        <v>110200</v>
      </c>
      <c r="B28" s="16" t="s">
        <v>37</v>
      </c>
      <c r="C28" s="53">
        <f>SUM(C29)</f>
        <v>0</v>
      </c>
      <c r="D28" s="53">
        <f>SUM(D29)</f>
        <v>0</v>
      </c>
      <c r="E28" s="53">
        <f>SUM(E29)</f>
        <v>0</v>
      </c>
      <c r="F28" s="54">
        <f>SUM(F29)</f>
        <v>0</v>
      </c>
      <c r="G28" s="32"/>
    </row>
    <row r="29" spans="1:7" s="8" customFormat="1" ht="25.5" customHeight="1" hidden="1">
      <c r="A29" s="66">
        <v>110202</v>
      </c>
      <c r="B29" s="25" t="s">
        <v>26</v>
      </c>
      <c r="C29" s="51"/>
      <c r="D29" s="51"/>
      <c r="E29" s="51"/>
      <c r="F29" s="52">
        <f>SUM(C29:D29)</f>
        <v>0</v>
      </c>
      <c r="G29" s="33"/>
    </row>
    <row r="30" spans="1:7" s="7" customFormat="1" ht="18.75" customHeight="1" hidden="1">
      <c r="A30" s="67">
        <v>120000</v>
      </c>
      <c r="B30" s="24" t="s">
        <v>4</v>
      </c>
      <c r="C30" s="55">
        <f>SUM(C31)</f>
        <v>0</v>
      </c>
      <c r="D30" s="55">
        <f>SUM(D31)</f>
        <v>0</v>
      </c>
      <c r="E30" s="55">
        <f>SUM(E31)</f>
        <v>0</v>
      </c>
      <c r="F30" s="56">
        <f>SUM(F31)</f>
        <v>0</v>
      </c>
      <c r="G30" s="32"/>
    </row>
    <row r="31" spans="1:7" s="7" customFormat="1" ht="30" customHeight="1" hidden="1">
      <c r="A31" s="11">
        <v>120200</v>
      </c>
      <c r="B31" s="16" t="s">
        <v>5</v>
      </c>
      <c r="C31" s="53">
        <f>SUM(C32:C33)</f>
        <v>0</v>
      </c>
      <c r="D31" s="53">
        <f>SUM(D32:D33)</f>
        <v>0</v>
      </c>
      <c r="E31" s="53">
        <f>SUM(E32:E33)</f>
        <v>0</v>
      </c>
      <c r="F31" s="50">
        <f>SUM(C31:D31)</f>
        <v>0</v>
      </c>
      <c r="G31" s="32"/>
    </row>
    <row r="32" spans="1:7" s="7" customFormat="1" ht="30" customHeight="1" hidden="1">
      <c r="A32" s="66">
        <v>120201</v>
      </c>
      <c r="B32" s="25" t="s">
        <v>76</v>
      </c>
      <c r="C32" s="51"/>
      <c r="D32" s="51"/>
      <c r="E32" s="51"/>
      <c r="F32" s="52">
        <f>SUM(C32:D32)</f>
        <v>0</v>
      </c>
      <c r="G32" s="32"/>
    </row>
    <row r="33" spans="1:7" s="7" customFormat="1" ht="25.5" customHeight="1" hidden="1">
      <c r="A33" s="66">
        <v>120202</v>
      </c>
      <c r="B33" s="25" t="s">
        <v>77</v>
      </c>
      <c r="C33" s="51"/>
      <c r="D33" s="51"/>
      <c r="E33" s="51"/>
      <c r="F33" s="52">
        <f>SUM(C33:D33)</f>
        <v>0</v>
      </c>
      <c r="G33" s="32"/>
    </row>
    <row r="34" spans="1:7" s="9" customFormat="1" ht="28.5" customHeight="1" hidden="1">
      <c r="A34" s="67">
        <v>130000</v>
      </c>
      <c r="B34" s="24" t="s">
        <v>38</v>
      </c>
      <c r="C34" s="47">
        <f>SUM(C35)</f>
        <v>0</v>
      </c>
      <c r="D34" s="47">
        <f>SUM(D35)</f>
        <v>0</v>
      </c>
      <c r="E34" s="47">
        <f>SUM(E35)</f>
        <v>0</v>
      </c>
      <c r="F34" s="48">
        <f>SUM(F35)</f>
        <v>0</v>
      </c>
      <c r="G34" s="34"/>
    </row>
    <row r="35" spans="1:7" s="7" customFormat="1" ht="18.75" customHeight="1" hidden="1">
      <c r="A35" s="11">
        <v>130500</v>
      </c>
      <c r="B35" s="16" t="s">
        <v>6</v>
      </c>
      <c r="C35" s="49">
        <f>SUM(C36:C39)</f>
        <v>0</v>
      </c>
      <c r="D35" s="49">
        <f>SUM(D37:D39)</f>
        <v>0</v>
      </c>
      <c r="E35" s="49">
        <f>SUM(E37:E39)</f>
        <v>0</v>
      </c>
      <c r="F35" s="50">
        <f>SUM(C35:D35)</f>
        <v>0</v>
      </c>
      <c r="G35" s="32"/>
    </row>
    <row r="36" spans="1:7" s="7" customFormat="1" ht="18.75" customHeight="1" hidden="1">
      <c r="A36" s="66">
        <v>130501</v>
      </c>
      <c r="B36" s="25" t="s">
        <v>128</v>
      </c>
      <c r="C36" s="49"/>
      <c r="D36" s="49"/>
      <c r="E36" s="49"/>
      <c r="F36" s="52">
        <f>SUM(C36:D36)</f>
        <v>0</v>
      </c>
      <c r="G36" s="32"/>
    </row>
    <row r="37" spans="1:7" s="7" customFormat="1" ht="18.75" customHeight="1" hidden="1">
      <c r="A37" s="66">
        <v>130502</v>
      </c>
      <c r="B37" s="25" t="s">
        <v>78</v>
      </c>
      <c r="C37" s="51"/>
      <c r="D37" s="51"/>
      <c r="E37" s="51"/>
      <c r="F37" s="52">
        <f>SUM(C37:D37)</f>
        <v>0</v>
      </c>
      <c r="G37" s="32"/>
    </row>
    <row r="38" spans="1:7" s="7" customFormat="1" ht="18.75" customHeight="1" hidden="1">
      <c r="A38" s="66">
        <v>130503</v>
      </c>
      <c r="B38" s="25" t="s">
        <v>79</v>
      </c>
      <c r="C38" s="51"/>
      <c r="D38" s="51"/>
      <c r="E38" s="51"/>
      <c r="F38" s="52">
        <f>SUM(C38:D38)</f>
        <v>0</v>
      </c>
      <c r="G38" s="32"/>
    </row>
    <row r="39" spans="1:7" s="7" customFormat="1" ht="18.75" customHeight="1" hidden="1">
      <c r="A39" s="66">
        <v>130505</v>
      </c>
      <c r="B39" s="25" t="s">
        <v>80</v>
      </c>
      <c r="C39" s="51"/>
      <c r="D39" s="51"/>
      <c r="E39" s="51"/>
      <c r="F39" s="52">
        <f>SUM(C39:D39)</f>
        <v>0</v>
      </c>
      <c r="G39" s="32"/>
    </row>
    <row r="40" spans="1:7" s="9" customFormat="1" ht="18.75" customHeight="1" hidden="1">
      <c r="A40" s="67">
        <v>140000</v>
      </c>
      <c r="B40" s="24" t="s">
        <v>7</v>
      </c>
      <c r="C40" s="47">
        <f>SUM(C41,C44)</f>
        <v>0</v>
      </c>
      <c r="D40" s="47">
        <f>SUM(D41,D44)</f>
        <v>0</v>
      </c>
      <c r="E40" s="47">
        <f>SUM(E41,E44)</f>
        <v>0</v>
      </c>
      <c r="F40" s="48">
        <f>SUM(F41,F44)</f>
        <v>0</v>
      </c>
      <c r="G40" s="34"/>
    </row>
    <row r="41" spans="1:7" s="7" customFormat="1" ht="30" customHeight="1" hidden="1">
      <c r="A41" s="11">
        <v>140600</v>
      </c>
      <c r="B41" s="16" t="s">
        <v>39</v>
      </c>
      <c r="C41" s="49">
        <f>SUM(C42:C43)</f>
        <v>0</v>
      </c>
      <c r="D41" s="49">
        <f>SUM(D42:D43)</f>
        <v>0</v>
      </c>
      <c r="E41" s="49">
        <f>SUM(E42:E43)</f>
        <v>0</v>
      </c>
      <c r="F41" s="50">
        <f>SUM(F42:F43)</f>
        <v>0</v>
      </c>
      <c r="G41" s="32"/>
    </row>
    <row r="42" spans="1:7" s="8" customFormat="1" ht="15.75" customHeight="1" hidden="1">
      <c r="A42" s="66">
        <v>140602</v>
      </c>
      <c r="B42" s="25" t="s">
        <v>24</v>
      </c>
      <c r="C42" s="57"/>
      <c r="D42" s="57"/>
      <c r="E42" s="57"/>
      <c r="F42" s="52">
        <f>SUM(C42:D42)</f>
        <v>0</v>
      </c>
      <c r="G42" s="33"/>
    </row>
    <row r="43" spans="1:7" s="8" customFormat="1" ht="27.75" customHeight="1" hidden="1">
      <c r="A43" s="66">
        <v>140611</v>
      </c>
      <c r="B43" s="25" t="s">
        <v>55</v>
      </c>
      <c r="C43" s="57"/>
      <c r="D43" s="57"/>
      <c r="E43" s="57"/>
      <c r="F43" s="52">
        <f>SUM(C43:D43)</f>
        <v>0</v>
      </c>
      <c r="G43" s="33"/>
    </row>
    <row r="44" spans="1:7" s="7" customFormat="1" ht="32.25" customHeight="1" hidden="1">
      <c r="A44" s="11">
        <v>140700</v>
      </c>
      <c r="B44" s="16" t="s">
        <v>8</v>
      </c>
      <c r="C44" s="53">
        <f>SUM(C45)</f>
        <v>0</v>
      </c>
      <c r="D44" s="53">
        <f>SUM(D45)</f>
        <v>0</v>
      </c>
      <c r="E44" s="53">
        <f>SUM(E45)</f>
        <v>0</v>
      </c>
      <c r="F44" s="54">
        <f>SUM(F45)</f>
        <v>0</v>
      </c>
      <c r="G44" s="32"/>
    </row>
    <row r="45" spans="1:7" s="8" customFormat="1" ht="38.25" customHeight="1" hidden="1">
      <c r="A45" s="66">
        <v>140715</v>
      </c>
      <c r="B45" s="25" t="s">
        <v>30</v>
      </c>
      <c r="C45" s="51"/>
      <c r="D45" s="51"/>
      <c r="E45" s="51"/>
      <c r="F45" s="52">
        <f>SUM(C45:D45)</f>
        <v>0</v>
      </c>
      <c r="G45" s="33"/>
    </row>
    <row r="46" spans="1:7" s="7" customFormat="1" ht="18.75" customHeight="1" hidden="1">
      <c r="A46" s="123">
        <v>160000</v>
      </c>
      <c r="B46" s="76" t="s">
        <v>9</v>
      </c>
      <c r="C46" s="55">
        <f>SUM(C47:C48)</f>
        <v>0</v>
      </c>
      <c r="D46" s="55">
        <f>SUM(D47:D48)</f>
        <v>0</v>
      </c>
      <c r="E46" s="55">
        <f>SUM(E47:E48)</f>
        <v>0</v>
      </c>
      <c r="F46" s="56">
        <f>SUM(F47:F48)</f>
        <v>0</v>
      </c>
      <c r="G46" s="32"/>
    </row>
    <row r="47" spans="1:7" s="7" customFormat="1" ht="18.75" customHeight="1" hidden="1">
      <c r="A47" s="124">
        <v>160100</v>
      </c>
      <c r="B47" s="75" t="s">
        <v>10</v>
      </c>
      <c r="C47" s="53"/>
      <c r="D47" s="53"/>
      <c r="E47" s="53"/>
      <c r="F47" s="50">
        <f>SUM(C47:D47)</f>
        <v>0</v>
      </c>
      <c r="G47" s="32"/>
    </row>
    <row r="48" spans="1:7" s="7" customFormat="1" ht="18.75" customHeight="1" hidden="1">
      <c r="A48" s="125">
        <v>160400</v>
      </c>
      <c r="B48" s="77" t="s">
        <v>122</v>
      </c>
      <c r="C48" s="63"/>
      <c r="D48" s="63"/>
      <c r="E48" s="63"/>
      <c r="F48" s="78">
        <f>SUM(C48:D48)</f>
        <v>0</v>
      </c>
      <c r="G48" s="32"/>
    </row>
    <row r="49" spans="1:7" s="7" customFormat="1" ht="18.75" customHeight="1" hidden="1">
      <c r="A49" s="126"/>
      <c r="B49" s="84"/>
      <c r="C49" s="85"/>
      <c r="D49" s="85"/>
      <c r="E49" s="85"/>
      <c r="F49" s="89"/>
      <c r="G49" s="32"/>
    </row>
    <row r="50" spans="1:7" s="7" customFormat="1" ht="18.75" customHeight="1" hidden="1">
      <c r="A50" s="262">
        <v>2</v>
      </c>
      <c r="B50" s="263"/>
      <c r="C50" s="263"/>
      <c r="D50" s="263"/>
      <c r="E50" s="263"/>
      <c r="F50" s="264"/>
      <c r="G50" s="32"/>
    </row>
    <row r="51" spans="1:7" s="7" customFormat="1" ht="19.5" customHeight="1" hidden="1" thickBot="1">
      <c r="A51" s="127"/>
      <c r="B51" s="82"/>
      <c r="C51" s="83"/>
      <c r="D51" s="83"/>
      <c r="E51" s="83"/>
      <c r="F51" s="90"/>
      <c r="G51" s="32"/>
    </row>
    <row r="52" spans="1:7" s="7" customFormat="1" ht="13.5" customHeight="1" hidden="1" thickBot="1">
      <c r="A52" s="239" t="s">
        <v>0</v>
      </c>
      <c r="B52" s="260" t="s">
        <v>19</v>
      </c>
      <c r="C52" s="256" t="s">
        <v>1</v>
      </c>
      <c r="D52" s="255" t="s">
        <v>16</v>
      </c>
      <c r="E52" s="241"/>
      <c r="F52" s="254" t="s">
        <v>17</v>
      </c>
      <c r="G52" s="32"/>
    </row>
    <row r="53" spans="1:7" s="7" customFormat="1" ht="39" customHeight="1" hidden="1" thickBot="1">
      <c r="A53" s="240"/>
      <c r="B53" s="260"/>
      <c r="C53" s="257"/>
      <c r="D53" s="29" t="s">
        <v>29</v>
      </c>
      <c r="E53" s="30" t="s">
        <v>28</v>
      </c>
      <c r="F53" s="238"/>
      <c r="G53" s="32"/>
    </row>
    <row r="54" spans="1:7" s="7" customFormat="1" ht="19.5" customHeight="1" hidden="1">
      <c r="A54" s="128">
        <v>200000</v>
      </c>
      <c r="B54" s="79" t="s">
        <v>11</v>
      </c>
      <c r="C54" s="80">
        <f>SUM(C55,C59,C63,C72)</f>
        <v>0</v>
      </c>
      <c r="D54" s="80">
        <f>SUM(D55,D59,D63,D72)</f>
        <v>0</v>
      </c>
      <c r="E54" s="80">
        <f>SUM(E55,E59,E63,E72)</f>
        <v>0</v>
      </c>
      <c r="F54" s="81">
        <f>SUM(F55,F59,F63,F72)</f>
        <v>0</v>
      </c>
      <c r="G54" s="32"/>
    </row>
    <row r="55" spans="1:7" s="7" customFormat="1" ht="28.5" customHeight="1" hidden="1">
      <c r="A55" s="67">
        <v>210000</v>
      </c>
      <c r="B55" s="24" t="s">
        <v>12</v>
      </c>
      <c r="C55" s="55">
        <f>SUM(C56:C58)</f>
        <v>0</v>
      </c>
      <c r="D55" s="55">
        <f>SUM(D56:D58)</f>
        <v>0</v>
      </c>
      <c r="E55" s="55">
        <f>SUM(E56:E58)</f>
        <v>0</v>
      </c>
      <c r="F55" s="56">
        <f>SUM(F56:F58)</f>
        <v>0</v>
      </c>
      <c r="G55" s="32"/>
    </row>
    <row r="56" spans="1:7" s="7" customFormat="1" ht="63" customHeight="1" hidden="1">
      <c r="A56" s="11">
        <v>210103</v>
      </c>
      <c r="B56" s="28" t="s">
        <v>119</v>
      </c>
      <c r="C56" s="53"/>
      <c r="D56" s="55"/>
      <c r="E56" s="55"/>
      <c r="F56" s="50">
        <f>SUM(C56:D56)</f>
        <v>0</v>
      </c>
      <c r="G56" s="32"/>
    </row>
    <row r="57" spans="1:7" s="7" customFormat="1" ht="30" customHeight="1" hidden="1">
      <c r="A57" s="11">
        <v>210400</v>
      </c>
      <c r="B57" s="16" t="s">
        <v>40</v>
      </c>
      <c r="C57" s="53"/>
      <c r="D57" s="53"/>
      <c r="E57" s="53"/>
      <c r="F57" s="50">
        <f>SUM(C57:D57)</f>
        <v>0</v>
      </c>
      <c r="G57" s="32"/>
    </row>
    <row r="58" spans="1:7" s="7" customFormat="1" ht="49.5" customHeight="1" hidden="1">
      <c r="A58" s="11" t="s">
        <v>33</v>
      </c>
      <c r="B58" s="16" t="s">
        <v>114</v>
      </c>
      <c r="C58" s="17"/>
      <c r="D58" s="53"/>
      <c r="E58" s="53"/>
      <c r="F58" s="50">
        <f>SUM(C58:D58)</f>
        <v>0</v>
      </c>
      <c r="G58" s="32"/>
    </row>
    <row r="59" spans="1:7" s="7" customFormat="1" ht="27" customHeight="1" hidden="1">
      <c r="A59" s="65" t="s">
        <v>23</v>
      </c>
      <c r="B59" s="41" t="s">
        <v>14</v>
      </c>
      <c r="C59" s="71">
        <f>SUM(C60:C61)</f>
        <v>0</v>
      </c>
      <c r="D59" s="71">
        <f>SUM(D60:D61)</f>
        <v>0</v>
      </c>
      <c r="E59" s="71">
        <f>SUM(E60:E61)</f>
        <v>0</v>
      </c>
      <c r="F59" s="72">
        <f>SUM(F60:F61)</f>
        <v>0</v>
      </c>
      <c r="G59" s="32"/>
    </row>
    <row r="60" spans="1:7" s="7" customFormat="1" ht="18.75" customHeight="1" hidden="1">
      <c r="A60" s="11" t="s">
        <v>22</v>
      </c>
      <c r="B60" s="16" t="s">
        <v>15</v>
      </c>
      <c r="C60" s="53"/>
      <c r="D60" s="53"/>
      <c r="E60" s="53"/>
      <c r="F60" s="50">
        <f>SUM(C60:D60)</f>
        <v>0</v>
      </c>
      <c r="G60" s="32"/>
    </row>
    <row r="61" spans="1:7" s="7" customFormat="1" ht="26.25" customHeight="1" hidden="1">
      <c r="A61" s="11" t="s">
        <v>25</v>
      </c>
      <c r="B61" s="16" t="s">
        <v>61</v>
      </c>
      <c r="C61" s="53">
        <f>SUM(C62)</f>
        <v>0</v>
      </c>
      <c r="D61" s="53">
        <f>SUM(D62)</f>
        <v>0</v>
      </c>
      <c r="E61" s="53">
        <f>SUM(E62)</f>
        <v>0</v>
      </c>
      <c r="F61" s="54">
        <f>SUM(F62)</f>
        <v>0</v>
      </c>
      <c r="G61" s="32"/>
    </row>
    <row r="62" spans="1:7" s="7" customFormat="1" ht="25.5" customHeight="1" hidden="1">
      <c r="A62" s="66" t="s">
        <v>58</v>
      </c>
      <c r="B62" s="25" t="s">
        <v>123</v>
      </c>
      <c r="C62" s="51"/>
      <c r="D62" s="51"/>
      <c r="E62" s="51"/>
      <c r="F62" s="52">
        <f>SUM(C62:D62)</f>
        <v>0</v>
      </c>
      <c r="G62" s="32"/>
    </row>
    <row r="63" spans="1:7" s="7" customFormat="1" ht="16.5" customHeight="1" hidden="1">
      <c r="A63" s="67" t="s">
        <v>50</v>
      </c>
      <c r="B63" s="24" t="s">
        <v>51</v>
      </c>
      <c r="C63" s="47">
        <f>SUM(C64,C67)</f>
        <v>0</v>
      </c>
      <c r="D63" s="47">
        <f>D67</f>
        <v>0</v>
      </c>
      <c r="E63" s="47">
        <f>SUM(E64,E67)</f>
        <v>0</v>
      </c>
      <c r="F63" s="48">
        <f>SUM(F64,F67)</f>
        <v>0</v>
      </c>
      <c r="G63" s="32"/>
    </row>
    <row r="64" spans="1:7" s="7" customFormat="1" ht="30" customHeight="1" hidden="1">
      <c r="A64" s="11" t="s">
        <v>62</v>
      </c>
      <c r="B64" s="16" t="s">
        <v>63</v>
      </c>
      <c r="C64" s="49">
        <f>SUM(C66,C65)</f>
        <v>0</v>
      </c>
      <c r="D64" s="49">
        <f>SUM(D66,D65)</f>
        <v>0</v>
      </c>
      <c r="E64" s="49">
        <f>SUM(E66,E65)</f>
        <v>0</v>
      </c>
      <c r="F64" s="50">
        <f>SUM(F66,F65)</f>
        <v>0</v>
      </c>
      <c r="G64" s="32"/>
    </row>
    <row r="65" spans="1:7" s="8" customFormat="1" ht="38.25" customHeight="1" hidden="1">
      <c r="A65" s="66" t="s">
        <v>126</v>
      </c>
      <c r="B65" s="25" t="s">
        <v>127</v>
      </c>
      <c r="C65" s="57"/>
      <c r="D65" s="57"/>
      <c r="E65" s="57"/>
      <c r="F65" s="52">
        <f>SUM(C65:D65)</f>
        <v>0</v>
      </c>
      <c r="G65" s="33"/>
    </row>
    <row r="66" spans="1:7" s="7" customFormat="1" ht="53.25" customHeight="1" hidden="1">
      <c r="A66" s="66" t="s">
        <v>64</v>
      </c>
      <c r="B66" s="25" t="s">
        <v>66</v>
      </c>
      <c r="C66" s="51"/>
      <c r="D66" s="57"/>
      <c r="E66" s="58"/>
      <c r="F66" s="52">
        <f>SUM(C66:D66)</f>
        <v>0</v>
      </c>
      <c r="G66" s="32"/>
    </row>
    <row r="67" spans="1:7" s="7" customFormat="1" ht="18.75" customHeight="1" hidden="1">
      <c r="A67" s="11" t="s">
        <v>48</v>
      </c>
      <c r="B67" s="16" t="s">
        <v>13</v>
      </c>
      <c r="C67" s="53">
        <f>SUM(C68:C69)</f>
        <v>0</v>
      </c>
      <c r="D67" s="53">
        <f>D69+D70+D71</f>
        <v>0</v>
      </c>
      <c r="E67" s="53">
        <f>SUM(E68:E69)</f>
        <v>0</v>
      </c>
      <c r="F67" s="54">
        <f>F69+F70+F68+F71</f>
        <v>0</v>
      </c>
      <c r="G67" s="32"/>
    </row>
    <row r="68" spans="1:7" s="8" customFormat="1" ht="18.75" customHeight="1" hidden="1">
      <c r="A68" s="66" t="s">
        <v>49</v>
      </c>
      <c r="B68" s="25" t="s">
        <v>13</v>
      </c>
      <c r="C68" s="51"/>
      <c r="D68" s="51"/>
      <c r="E68" s="51"/>
      <c r="F68" s="52">
        <f aca="true" t="shared" si="1" ref="F68:F80">SUM(C68:D68)</f>
        <v>0</v>
      </c>
      <c r="G68" s="33"/>
    </row>
    <row r="69" spans="1:7" s="8" customFormat="1" ht="17.25" customHeight="1" hidden="1">
      <c r="A69" s="66" t="s">
        <v>56</v>
      </c>
      <c r="B69" s="25" t="s">
        <v>57</v>
      </c>
      <c r="C69" s="51"/>
      <c r="D69" s="51"/>
      <c r="E69" s="51"/>
      <c r="F69" s="52">
        <f t="shared" si="1"/>
        <v>0</v>
      </c>
      <c r="G69" s="33"/>
    </row>
    <row r="70" spans="1:7" s="8" customFormat="1" ht="30" customHeight="1" hidden="1">
      <c r="A70" s="66" t="s">
        <v>94</v>
      </c>
      <c r="B70" s="25" t="s">
        <v>95</v>
      </c>
      <c r="C70" s="51"/>
      <c r="D70" s="51"/>
      <c r="E70" s="51"/>
      <c r="F70" s="52">
        <f t="shared" si="1"/>
        <v>0</v>
      </c>
      <c r="G70" s="33"/>
    </row>
    <row r="71" spans="1:7" s="8" customFormat="1" ht="45.75" customHeight="1" hidden="1">
      <c r="A71" s="66" t="s">
        <v>96</v>
      </c>
      <c r="B71" s="25" t="s">
        <v>97</v>
      </c>
      <c r="C71" s="51"/>
      <c r="D71" s="51"/>
      <c r="E71" s="51"/>
      <c r="F71" s="52">
        <f t="shared" si="1"/>
        <v>0</v>
      </c>
      <c r="G71" s="33"/>
    </row>
    <row r="72" spans="1:7" s="7" customFormat="1" ht="15" customHeight="1" hidden="1">
      <c r="A72" s="67">
        <v>250000</v>
      </c>
      <c r="B72" s="24" t="s">
        <v>46</v>
      </c>
      <c r="C72" s="55">
        <f>SUM(C73,C78)</f>
        <v>0</v>
      </c>
      <c r="D72" s="55">
        <f>SUM(D73,D78)</f>
        <v>0</v>
      </c>
      <c r="E72" s="55">
        <f>SUM(E73,E78)</f>
        <v>0</v>
      </c>
      <c r="F72" s="56">
        <f t="shared" si="1"/>
        <v>0</v>
      </c>
      <c r="G72" s="32"/>
    </row>
    <row r="73" spans="1:7" s="7" customFormat="1" ht="28.5" customHeight="1" hidden="1">
      <c r="A73" s="11">
        <v>250100</v>
      </c>
      <c r="B73" s="26" t="s">
        <v>53</v>
      </c>
      <c r="C73" s="53"/>
      <c r="D73" s="53">
        <f>SUM(D74:D77)</f>
        <v>0</v>
      </c>
      <c r="E73" s="53"/>
      <c r="F73" s="50">
        <f t="shared" si="1"/>
        <v>0</v>
      </c>
      <c r="G73" s="32"/>
    </row>
    <row r="74" spans="1:7" s="7" customFormat="1" ht="25.5" customHeight="1" hidden="1">
      <c r="A74" s="66" t="s">
        <v>81</v>
      </c>
      <c r="B74" s="25" t="s">
        <v>82</v>
      </c>
      <c r="C74" s="51"/>
      <c r="D74" s="51"/>
      <c r="E74" s="51"/>
      <c r="F74" s="52">
        <f t="shared" si="1"/>
        <v>0</v>
      </c>
      <c r="G74" s="32"/>
    </row>
    <row r="75" spans="1:7" s="7" customFormat="1" ht="25.5" customHeight="1" hidden="1">
      <c r="A75" s="66" t="s">
        <v>83</v>
      </c>
      <c r="B75" s="25" t="s">
        <v>84</v>
      </c>
      <c r="C75" s="51"/>
      <c r="D75" s="51"/>
      <c r="E75" s="51"/>
      <c r="F75" s="52">
        <f t="shared" si="1"/>
        <v>0</v>
      </c>
      <c r="G75" s="32"/>
    </row>
    <row r="76" spans="1:7" s="7" customFormat="1" ht="15.75" customHeight="1" hidden="1">
      <c r="A76" s="66" t="s">
        <v>85</v>
      </c>
      <c r="B76" s="25" t="s">
        <v>86</v>
      </c>
      <c r="C76" s="51"/>
      <c r="D76" s="51"/>
      <c r="E76" s="51"/>
      <c r="F76" s="52">
        <f t="shared" si="1"/>
        <v>0</v>
      </c>
      <c r="G76" s="32"/>
    </row>
    <row r="77" spans="1:7" s="7" customFormat="1" ht="25.5" customHeight="1" hidden="1">
      <c r="A77" s="66" t="s">
        <v>87</v>
      </c>
      <c r="B77" s="25" t="s">
        <v>88</v>
      </c>
      <c r="C77" s="51"/>
      <c r="D77" s="51"/>
      <c r="E77" s="51"/>
      <c r="F77" s="52">
        <f t="shared" si="1"/>
        <v>0</v>
      </c>
      <c r="G77" s="32"/>
    </row>
    <row r="78" spans="1:7" s="7" customFormat="1" ht="14.25" customHeight="1" hidden="1">
      <c r="A78" s="11">
        <v>250200</v>
      </c>
      <c r="B78" s="26" t="s">
        <v>54</v>
      </c>
      <c r="C78" s="53">
        <f>SUM(C79:C80)</f>
        <v>0</v>
      </c>
      <c r="D78" s="53">
        <f>SUM(D79:D80)</f>
        <v>0</v>
      </c>
      <c r="E78" s="53">
        <f>SUM(E79:E80)</f>
        <v>0</v>
      </c>
      <c r="F78" s="50">
        <f t="shared" si="1"/>
        <v>0</v>
      </c>
      <c r="G78" s="32"/>
    </row>
    <row r="79" spans="1:7" s="7" customFormat="1" ht="27.75" customHeight="1" hidden="1">
      <c r="A79" s="66" t="s">
        <v>89</v>
      </c>
      <c r="B79" s="25" t="s">
        <v>124</v>
      </c>
      <c r="C79" s="18"/>
      <c r="D79" s="18"/>
      <c r="E79" s="18"/>
      <c r="F79" s="19">
        <f t="shared" si="1"/>
        <v>0</v>
      </c>
      <c r="G79" s="32"/>
    </row>
    <row r="80" spans="1:7" s="7" customFormat="1" ht="40.5" customHeight="1" hidden="1">
      <c r="A80" s="66" t="s">
        <v>90</v>
      </c>
      <c r="B80" s="25" t="s">
        <v>125</v>
      </c>
      <c r="C80" s="18"/>
      <c r="D80" s="51"/>
      <c r="E80" s="51"/>
      <c r="F80" s="52">
        <f t="shared" si="1"/>
        <v>0</v>
      </c>
      <c r="G80" s="32"/>
    </row>
    <row r="81" spans="1:7" s="12" customFormat="1" ht="14.25" customHeight="1" hidden="1">
      <c r="A81" s="129">
        <v>300000</v>
      </c>
      <c r="B81" s="10" t="s">
        <v>32</v>
      </c>
      <c r="C81" s="20">
        <f>SUM(C82)</f>
        <v>0</v>
      </c>
      <c r="D81" s="58">
        <f>SUM(D82)</f>
        <v>0</v>
      </c>
      <c r="E81" s="58">
        <f>SUM(E82)</f>
        <v>0</v>
      </c>
      <c r="F81" s="59">
        <f>SUM(F82)</f>
        <v>0</v>
      </c>
      <c r="G81" s="35"/>
    </row>
    <row r="82" spans="1:7" s="7" customFormat="1" ht="32.25" customHeight="1" hidden="1" thickBot="1">
      <c r="A82" s="130">
        <v>310300</v>
      </c>
      <c r="B82" s="23" t="s">
        <v>42</v>
      </c>
      <c r="C82" s="21"/>
      <c r="D82" s="73"/>
      <c r="E82" s="73"/>
      <c r="F82" s="74">
        <f>SUM(C82:D82)</f>
        <v>0</v>
      </c>
      <c r="G82" s="32"/>
    </row>
    <row r="83" spans="1:7" s="7" customFormat="1" ht="19.5" customHeight="1" hidden="1" thickBot="1">
      <c r="A83" s="131"/>
      <c r="B83" s="13" t="s">
        <v>59</v>
      </c>
      <c r="C83" s="60">
        <f>SUM(C15,C54,C81)</f>
        <v>0</v>
      </c>
      <c r="D83" s="60">
        <f>SUM(D15,D54,D81)</f>
        <v>0</v>
      </c>
      <c r="E83" s="60">
        <f>SUM(E15,E54,E81)</f>
        <v>0</v>
      </c>
      <c r="F83" s="68">
        <f>SUM(F15,F54,F81)</f>
        <v>0</v>
      </c>
      <c r="G83" s="32"/>
    </row>
    <row r="84" spans="1:7" s="8" customFormat="1" ht="19.5" customHeight="1" hidden="1">
      <c r="A84" s="122">
        <v>500000</v>
      </c>
      <c r="B84" s="5" t="s">
        <v>36</v>
      </c>
      <c r="C84" s="61">
        <f>SUM(C85)</f>
        <v>0</v>
      </c>
      <c r="D84" s="61">
        <f>SUM(D85)</f>
        <v>0</v>
      </c>
      <c r="E84" s="61">
        <f>SUM(E85)</f>
        <v>0</v>
      </c>
      <c r="F84" s="69">
        <f>SUM(F85)</f>
        <v>0</v>
      </c>
      <c r="G84" s="33"/>
    </row>
    <row r="85" spans="1:7" s="7" customFormat="1" ht="30" customHeight="1" hidden="1">
      <c r="A85" s="11">
        <v>500800</v>
      </c>
      <c r="B85" s="16" t="s">
        <v>43</v>
      </c>
      <c r="C85" s="53">
        <f>SUM(C86:C88)</f>
        <v>0</v>
      </c>
      <c r="D85" s="53">
        <f>SUM(D86:D88)</f>
        <v>0</v>
      </c>
      <c r="E85" s="53">
        <f>SUM(E86:E88)</f>
        <v>0</v>
      </c>
      <c r="F85" s="54">
        <f>SUM(C85:D85)</f>
        <v>0</v>
      </c>
      <c r="G85" s="32"/>
    </row>
    <row r="86" spans="1:7" s="8" customFormat="1" ht="37.5" customHeight="1" hidden="1">
      <c r="A86" s="66">
        <v>500801</v>
      </c>
      <c r="B86" s="25" t="s">
        <v>44</v>
      </c>
      <c r="C86" s="51"/>
      <c r="D86" s="51"/>
      <c r="E86" s="51"/>
      <c r="F86" s="52">
        <f>SUM(C86:D86)</f>
        <v>0</v>
      </c>
      <c r="G86" s="33"/>
    </row>
    <row r="87" spans="1:7" s="8" customFormat="1" ht="37.5" customHeight="1" hidden="1">
      <c r="A87" s="66">
        <v>500802</v>
      </c>
      <c r="B87" s="25" t="s">
        <v>47</v>
      </c>
      <c r="C87" s="51"/>
      <c r="D87" s="51"/>
      <c r="E87" s="51"/>
      <c r="F87" s="52">
        <f>SUM(C87:D87)</f>
        <v>0</v>
      </c>
      <c r="G87" s="33"/>
    </row>
    <row r="88" spans="1:7" s="8" customFormat="1" ht="26.25" customHeight="1" hidden="1" thickBot="1">
      <c r="A88" s="132">
        <v>500803</v>
      </c>
      <c r="B88" s="27" t="s">
        <v>45</v>
      </c>
      <c r="C88" s="62"/>
      <c r="D88" s="62"/>
      <c r="E88" s="62"/>
      <c r="F88" s="70">
        <f>SUM(C88:D88)</f>
        <v>0</v>
      </c>
      <c r="G88" s="33"/>
    </row>
    <row r="89" spans="1:7" s="7" customFormat="1" ht="17.25" customHeight="1" hidden="1" thickBot="1">
      <c r="A89" s="131"/>
      <c r="B89" s="13" t="s">
        <v>20</v>
      </c>
      <c r="C89" s="60">
        <f>SUM(C83:C84)</f>
        <v>0</v>
      </c>
      <c r="D89" s="60">
        <f>SUM(D83:D84)</f>
        <v>0</v>
      </c>
      <c r="E89" s="60">
        <f>SUM(E83:E84)</f>
        <v>0</v>
      </c>
      <c r="F89" s="68">
        <f>SUM(F83:F84)</f>
        <v>0</v>
      </c>
      <c r="G89" s="32"/>
    </row>
    <row r="90" spans="1:7" s="7" customFormat="1" ht="17.25" customHeight="1" hidden="1">
      <c r="A90" s="133"/>
      <c r="B90" s="86"/>
      <c r="C90" s="87"/>
      <c r="D90" s="87"/>
      <c r="E90" s="87"/>
      <c r="F90" s="91"/>
      <c r="G90" s="32"/>
    </row>
    <row r="91" spans="1:7" s="7" customFormat="1" ht="17.25" customHeight="1" hidden="1">
      <c r="A91" s="262">
        <v>3</v>
      </c>
      <c r="B91" s="263"/>
      <c r="C91" s="263"/>
      <c r="D91" s="263"/>
      <c r="E91" s="263"/>
      <c r="F91" s="264"/>
      <c r="G91" s="32"/>
    </row>
    <row r="92" spans="1:7" s="7" customFormat="1" ht="17.25" customHeight="1" hidden="1" thickBot="1">
      <c r="A92" s="127"/>
      <c r="B92" s="82"/>
      <c r="C92" s="83"/>
      <c r="D92" s="83"/>
      <c r="E92" s="83"/>
      <c r="F92" s="90"/>
      <c r="G92" s="32"/>
    </row>
    <row r="93" spans="1:7" s="7" customFormat="1" ht="17.25" customHeight="1" hidden="1" thickBot="1">
      <c r="A93" s="239" t="s">
        <v>0</v>
      </c>
      <c r="B93" s="260" t="s">
        <v>19</v>
      </c>
      <c r="C93" s="256" t="s">
        <v>1</v>
      </c>
      <c r="D93" s="255" t="s">
        <v>16</v>
      </c>
      <c r="E93" s="241"/>
      <c r="F93" s="254" t="s">
        <v>17</v>
      </c>
      <c r="G93" s="32"/>
    </row>
    <row r="94" spans="1:7" s="7" customFormat="1" ht="52.5" customHeight="1" hidden="1" thickBot="1">
      <c r="A94" s="240"/>
      <c r="B94" s="260"/>
      <c r="C94" s="257"/>
      <c r="D94" s="29" t="s">
        <v>29</v>
      </c>
      <c r="E94" s="30" t="s">
        <v>28</v>
      </c>
      <c r="F94" s="238"/>
      <c r="G94" s="32"/>
    </row>
    <row r="95" spans="1:7" s="7" customFormat="1" ht="16.5" customHeight="1" thickBot="1">
      <c r="A95" s="94">
        <v>400000</v>
      </c>
      <c r="B95" s="98" t="s">
        <v>27</v>
      </c>
      <c r="C95" s="140">
        <v>-11309.8</v>
      </c>
      <c r="D95" s="140" t="s">
        <v>150</v>
      </c>
      <c r="E95" s="140" t="s">
        <v>150</v>
      </c>
      <c r="F95" s="141">
        <v>-10609.8</v>
      </c>
      <c r="G95" s="32"/>
    </row>
    <row r="96" spans="1:7" s="7" customFormat="1" ht="16.5" customHeight="1">
      <c r="A96" s="95">
        <v>410200</v>
      </c>
      <c r="B96" s="99" t="s">
        <v>35</v>
      </c>
      <c r="C96" s="142">
        <v>-12593.3</v>
      </c>
      <c r="D96" s="142">
        <v>0</v>
      </c>
      <c r="E96" s="142">
        <v>0</v>
      </c>
      <c r="F96" s="143">
        <v>-12593.3</v>
      </c>
      <c r="G96" s="32"/>
    </row>
    <row r="97" spans="1:7" s="7" customFormat="1" ht="27.75" customHeight="1" hidden="1">
      <c r="A97" s="96">
        <v>410201</v>
      </c>
      <c r="B97" s="100" t="s">
        <v>21</v>
      </c>
      <c r="C97" s="144"/>
      <c r="D97" s="145"/>
      <c r="E97" s="146"/>
      <c r="F97" s="147">
        <v>0</v>
      </c>
      <c r="G97" s="32"/>
    </row>
    <row r="98" spans="1:7" s="7" customFormat="1" ht="27">
      <c r="A98" s="11">
        <v>410206</v>
      </c>
      <c r="B98" s="100" t="s">
        <v>142</v>
      </c>
      <c r="C98" s="148">
        <v>-12593.3</v>
      </c>
      <c r="D98" s="148"/>
      <c r="E98" s="148"/>
      <c r="F98" s="147">
        <v>-12593.3</v>
      </c>
      <c r="G98" s="32"/>
    </row>
    <row r="99" spans="1:7" s="7" customFormat="1" ht="30" customHeight="1" hidden="1">
      <c r="A99" s="97" t="s">
        <v>135</v>
      </c>
      <c r="B99" s="101" t="s">
        <v>136</v>
      </c>
      <c r="C99" s="148"/>
      <c r="D99" s="148"/>
      <c r="E99" s="148"/>
      <c r="F99" s="147">
        <v>0</v>
      </c>
      <c r="G99" s="32"/>
    </row>
    <row r="100" spans="1:7" s="14" customFormat="1" ht="18" customHeight="1">
      <c r="A100" s="67">
        <v>410300</v>
      </c>
      <c r="B100" s="102" t="s">
        <v>65</v>
      </c>
      <c r="C100" s="149" t="s">
        <v>156</v>
      </c>
      <c r="D100" s="149">
        <v>0</v>
      </c>
      <c r="E100" s="149">
        <v>0</v>
      </c>
      <c r="F100" s="150" t="s">
        <v>156</v>
      </c>
      <c r="G100" s="36"/>
    </row>
    <row r="101" spans="1:7" s="7" customFormat="1" ht="15" customHeight="1">
      <c r="A101" s="134"/>
      <c r="B101" s="103" t="s">
        <v>100</v>
      </c>
      <c r="C101" s="148"/>
      <c r="D101" s="148"/>
      <c r="E101" s="148"/>
      <c r="F101" s="147"/>
      <c r="G101" s="32"/>
    </row>
    <row r="102" spans="1:7" s="7" customFormat="1" ht="26.25" customHeight="1">
      <c r="A102" s="134"/>
      <c r="B102" s="104" t="s">
        <v>99</v>
      </c>
      <c r="C102" s="151" t="s">
        <v>157</v>
      </c>
      <c r="D102" s="151">
        <v>0</v>
      </c>
      <c r="E102" s="151">
        <v>0</v>
      </c>
      <c r="F102" s="152" t="s">
        <v>157</v>
      </c>
      <c r="G102" s="32"/>
    </row>
    <row r="103" spans="1:7" s="7" customFormat="1" ht="51" customHeight="1" hidden="1">
      <c r="A103" s="96">
        <v>410306</v>
      </c>
      <c r="B103" s="100" t="s">
        <v>101</v>
      </c>
      <c r="C103" s="49"/>
      <c r="D103" s="105"/>
      <c r="E103" s="49"/>
      <c r="F103" s="50">
        <f>SUM(C103:D103)</f>
        <v>0</v>
      </c>
      <c r="G103" s="32"/>
    </row>
    <row r="104" spans="1:7" s="7" customFormat="1" ht="138.75" customHeight="1" hidden="1">
      <c r="A104" s="96">
        <v>410307</v>
      </c>
      <c r="B104" s="106" t="s">
        <v>107</v>
      </c>
      <c r="C104" s="107"/>
      <c r="D104" s="108"/>
      <c r="E104" s="109"/>
      <c r="F104" s="110">
        <f>SUM(C104:D104)</f>
        <v>0</v>
      </c>
      <c r="G104" s="32"/>
    </row>
    <row r="105" spans="1:7" s="7" customFormat="1" ht="76.5" customHeight="1" hidden="1">
      <c r="A105" s="96">
        <v>410308</v>
      </c>
      <c r="B105" s="100" t="s">
        <v>110</v>
      </c>
      <c r="C105" s="49"/>
      <c r="D105" s="111"/>
      <c r="E105" s="49"/>
      <c r="F105" s="50">
        <f>SUM(C105:D105)</f>
        <v>0</v>
      </c>
      <c r="G105" s="32"/>
    </row>
    <row r="106" spans="1:7" s="7" customFormat="1" ht="19.5" customHeight="1" hidden="1">
      <c r="A106" s="270" t="s">
        <v>113</v>
      </c>
      <c r="B106" s="271"/>
      <c r="C106" s="271"/>
      <c r="D106" s="271"/>
      <c r="E106" s="271"/>
      <c r="F106" s="272"/>
      <c r="G106" s="32"/>
    </row>
    <row r="107" spans="1:7" s="7" customFormat="1" ht="9" customHeight="1" hidden="1" thickBot="1">
      <c r="A107" s="135"/>
      <c r="B107" s="112"/>
      <c r="C107" s="113"/>
      <c r="D107" s="113"/>
      <c r="E107" s="113"/>
      <c r="F107" s="114"/>
      <c r="G107" s="32"/>
    </row>
    <row r="108" spans="1:7" s="7" customFormat="1" ht="19.5" customHeight="1" hidden="1" thickBot="1">
      <c r="A108" s="239" t="s">
        <v>0</v>
      </c>
      <c r="B108" s="241" t="s">
        <v>19</v>
      </c>
      <c r="C108" s="256" t="s">
        <v>1</v>
      </c>
      <c r="D108" s="255" t="s">
        <v>16</v>
      </c>
      <c r="E108" s="241"/>
      <c r="F108" s="254" t="s">
        <v>17</v>
      </c>
      <c r="G108" s="32"/>
    </row>
    <row r="109" spans="1:7" s="7" customFormat="1" ht="59.25" customHeight="1" hidden="1" thickBot="1">
      <c r="A109" s="240"/>
      <c r="B109" s="241"/>
      <c r="C109" s="257"/>
      <c r="D109" s="29" t="s">
        <v>29</v>
      </c>
      <c r="E109" s="30" t="s">
        <v>28</v>
      </c>
      <c r="F109" s="238"/>
      <c r="G109" s="32"/>
    </row>
    <row r="110" spans="1:7" s="7" customFormat="1" ht="136.5" customHeight="1" hidden="1">
      <c r="A110" s="96">
        <v>410309</v>
      </c>
      <c r="B110" s="100" t="s">
        <v>102</v>
      </c>
      <c r="C110" s="49"/>
      <c r="D110" s="105"/>
      <c r="E110" s="49"/>
      <c r="F110" s="50">
        <f aca="true" t="shared" si="2" ref="F110:F117">SUM(C110:D110)</f>
        <v>0</v>
      </c>
      <c r="G110" s="32"/>
    </row>
    <row r="111" spans="1:7" s="7" customFormat="1" ht="45" customHeight="1" hidden="1">
      <c r="A111" s="96">
        <v>410310</v>
      </c>
      <c r="B111" s="100" t="s">
        <v>112</v>
      </c>
      <c r="C111" s="49"/>
      <c r="D111" s="105"/>
      <c r="E111" s="49"/>
      <c r="F111" s="50">
        <f t="shared" si="2"/>
        <v>0</v>
      </c>
      <c r="G111" s="32"/>
    </row>
    <row r="112" spans="1:7" s="7" customFormat="1" ht="30" customHeight="1" hidden="1">
      <c r="A112" s="96">
        <v>410318</v>
      </c>
      <c r="B112" s="115" t="s">
        <v>103</v>
      </c>
      <c r="C112" s="109"/>
      <c r="D112" s="108"/>
      <c r="E112" s="109"/>
      <c r="F112" s="110">
        <f t="shared" si="2"/>
        <v>0</v>
      </c>
      <c r="G112" s="32"/>
    </row>
    <row r="113" spans="1:7" s="7" customFormat="1" ht="45" customHeight="1" hidden="1">
      <c r="A113" s="96">
        <v>410321</v>
      </c>
      <c r="B113" s="115" t="s">
        <v>104</v>
      </c>
      <c r="C113" s="109"/>
      <c r="D113" s="108"/>
      <c r="E113" s="109"/>
      <c r="F113" s="110">
        <f t="shared" si="2"/>
        <v>0</v>
      </c>
      <c r="G113" s="32"/>
    </row>
    <row r="114" spans="1:7" s="7" customFormat="1" ht="75" customHeight="1" hidden="1">
      <c r="A114" s="96">
        <v>410323</v>
      </c>
      <c r="B114" s="100" t="s">
        <v>92</v>
      </c>
      <c r="C114" s="49"/>
      <c r="D114" s="64"/>
      <c r="E114" s="49"/>
      <c r="F114" s="50">
        <f t="shared" si="2"/>
        <v>0</v>
      </c>
      <c r="G114" s="32"/>
    </row>
    <row r="115" spans="1:7" s="7" customFormat="1" ht="30" customHeight="1" hidden="1">
      <c r="A115" s="96">
        <v>410331</v>
      </c>
      <c r="B115" s="100" t="s">
        <v>111</v>
      </c>
      <c r="C115" s="109"/>
      <c r="D115" s="108"/>
      <c r="E115" s="109"/>
      <c r="F115" s="110">
        <f t="shared" si="2"/>
        <v>0</v>
      </c>
      <c r="G115" s="32"/>
    </row>
    <row r="116" spans="1:7" s="7" customFormat="1" ht="15" customHeight="1" hidden="1">
      <c r="A116" s="96">
        <v>410338</v>
      </c>
      <c r="B116" s="100" t="s">
        <v>93</v>
      </c>
      <c r="C116" s="109"/>
      <c r="D116" s="108"/>
      <c r="E116" s="109"/>
      <c r="F116" s="110">
        <f t="shared" si="2"/>
        <v>0</v>
      </c>
      <c r="G116" s="32"/>
    </row>
    <row r="117" spans="1:7" s="7" customFormat="1" ht="90" customHeight="1" hidden="1">
      <c r="A117" s="96">
        <v>410343</v>
      </c>
      <c r="B117" s="100" t="s">
        <v>108</v>
      </c>
      <c r="C117" s="109"/>
      <c r="D117" s="64"/>
      <c r="E117" s="49"/>
      <c r="F117" s="50">
        <f t="shared" si="2"/>
        <v>0</v>
      </c>
      <c r="G117" s="32"/>
    </row>
    <row r="118" spans="1:7" s="7" customFormat="1" ht="41.25">
      <c r="A118" s="96" t="s">
        <v>143</v>
      </c>
      <c r="B118" s="115" t="s">
        <v>144</v>
      </c>
      <c r="C118" s="148" t="s">
        <v>151</v>
      </c>
      <c r="D118" s="156"/>
      <c r="E118" s="153"/>
      <c r="F118" s="147" t="s">
        <v>151</v>
      </c>
      <c r="G118" s="32"/>
    </row>
    <row r="119" spans="1:7" s="7" customFormat="1" ht="93" customHeight="1">
      <c r="A119" s="96">
        <v>410358</v>
      </c>
      <c r="B119" s="115" t="s">
        <v>117</v>
      </c>
      <c r="C119" s="148" t="s">
        <v>158</v>
      </c>
      <c r="D119" s="157"/>
      <c r="E119" s="148"/>
      <c r="F119" s="147" t="s">
        <v>158</v>
      </c>
      <c r="G119" s="32"/>
    </row>
    <row r="120" spans="1:7" s="7" customFormat="1" ht="45" customHeight="1" hidden="1">
      <c r="A120" s="96">
        <v>410360</v>
      </c>
      <c r="B120" s="115" t="s">
        <v>67</v>
      </c>
      <c r="C120" s="148"/>
      <c r="D120" s="157"/>
      <c r="E120" s="148"/>
      <c r="F120" s="147">
        <v>0</v>
      </c>
      <c r="G120" s="32"/>
    </row>
    <row r="121" spans="1:7" s="7" customFormat="1" ht="30" customHeight="1" hidden="1">
      <c r="A121" s="96">
        <v>410362</v>
      </c>
      <c r="B121" s="100" t="s">
        <v>69</v>
      </c>
      <c r="C121" s="148"/>
      <c r="D121" s="157"/>
      <c r="E121" s="148"/>
      <c r="F121" s="147">
        <v>0</v>
      </c>
      <c r="G121" s="32"/>
    </row>
    <row r="122" spans="1:7" s="7" customFormat="1" ht="41.25">
      <c r="A122" s="96">
        <v>410363</v>
      </c>
      <c r="B122" s="100" t="s">
        <v>148</v>
      </c>
      <c r="C122" s="148">
        <v>-526.5</v>
      </c>
      <c r="D122" s="157"/>
      <c r="E122" s="148"/>
      <c r="F122" s="147">
        <v>-526.5</v>
      </c>
      <c r="G122" s="32"/>
    </row>
    <row r="123" spans="1:7" s="7" customFormat="1" ht="90" customHeight="1" hidden="1">
      <c r="A123" s="11">
        <v>410366</v>
      </c>
      <c r="B123" s="115" t="s">
        <v>134</v>
      </c>
      <c r="C123" s="148"/>
      <c r="D123" s="157"/>
      <c r="E123" s="148"/>
      <c r="F123" s="147">
        <v>0</v>
      </c>
      <c r="G123" s="32"/>
    </row>
    <row r="124" spans="1:7" s="7" customFormat="1" ht="27">
      <c r="A124" s="96">
        <v>410370</v>
      </c>
      <c r="B124" s="115" t="s">
        <v>105</v>
      </c>
      <c r="C124" s="148" t="s">
        <v>152</v>
      </c>
      <c r="D124" s="157"/>
      <c r="E124" s="148"/>
      <c r="F124" s="147" t="s">
        <v>152</v>
      </c>
      <c r="G124" s="32"/>
    </row>
    <row r="125" spans="1:7" s="7" customFormat="1" ht="30" customHeight="1" hidden="1">
      <c r="A125" s="96">
        <v>410371</v>
      </c>
      <c r="B125" s="115" t="s">
        <v>68</v>
      </c>
      <c r="C125" s="148"/>
      <c r="D125" s="157"/>
      <c r="E125" s="148"/>
      <c r="F125" s="147">
        <v>0</v>
      </c>
      <c r="G125" s="32"/>
    </row>
    <row r="126" spans="1:7" s="7" customFormat="1" ht="60" customHeight="1" hidden="1">
      <c r="A126" s="136">
        <v>410379</v>
      </c>
      <c r="B126" s="115" t="s">
        <v>109</v>
      </c>
      <c r="C126" s="148"/>
      <c r="D126" s="157"/>
      <c r="E126" s="148"/>
      <c r="F126" s="147">
        <v>0</v>
      </c>
      <c r="G126" s="32"/>
    </row>
    <row r="127" spans="1:7" s="7" customFormat="1" ht="45" customHeight="1" hidden="1">
      <c r="A127" s="136"/>
      <c r="B127" s="115" t="s">
        <v>106</v>
      </c>
      <c r="C127" s="148"/>
      <c r="D127" s="157"/>
      <c r="E127" s="148"/>
      <c r="F127" s="147">
        <v>0</v>
      </c>
      <c r="G127" s="32"/>
    </row>
    <row r="128" spans="1:7" s="8" customFormat="1" ht="27">
      <c r="A128" s="137"/>
      <c r="B128" s="116" t="s">
        <v>147</v>
      </c>
      <c r="C128" s="151" t="s">
        <v>153</v>
      </c>
      <c r="D128" s="158">
        <v>0</v>
      </c>
      <c r="E128" s="151">
        <v>0</v>
      </c>
      <c r="F128" s="152" t="s">
        <v>153</v>
      </c>
      <c r="G128" s="33"/>
    </row>
    <row r="129" spans="1:7" s="8" customFormat="1" ht="27">
      <c r="A129" s="136" t="s">
        <v>145</v>
      </c>
      <c r="B129" s="115" t="s">
        <v>146</v>
      </c>
      <c r="C129" s="154" t="s">
        <v>154</v>
      </c>
      <c r="D129" s="159"/>
      <c r="E129" s="148"/>
      <c r="F129" s="147" t="s">
        <v>154</v>
      </c>
      <c r="G129" s="33"/>
    </row>
    <row r="130" spans="1:7" s="7" customFormat="1" ht="18">
      <c r="A130" s="96">
        <v>410350</v>
      </c>
      <c r="B130" s="115" t="s">
        <v>98</v>
      </c>
      <c r="C130" s="148" t="s">
        <v>155</v>
      </c>
      <c r="D130" s="157"/>
      <c r="E130" s="148"/>
      <c r="F130" s="147" t="s">
        <v>155</v>
      </c>
      <c r="G130" s="32"/>
    </row>
    <row r="131" spans="1:7" s="14" customFormat="1" ht="15.75" customHeight="1">
      <c r="A131" s="67">
        <v>430000</v>
      </c>
      <c r="B131" s="102" t="s">
        <v>41</v>
      </c>
      <c r="C131" s="149">
        <v>0</v>
      </c>
      <c r="D131" s="149" t="s">
        <v>150</v>
      </c>
      <c r="E131" s="149" t="s">
        <v>150</v>
      </c>
      <c r="F131" s="150" t="s">
        <v>150</v>
      </c>
      <c r="G131" s="36"/>
    </row>
    <row r="132" spans="1:7" s="7" customFormat="1" ht="36" customHeight="1">
      <c r="A132" s="11">
        <v>430100</v>
      </c>
      <c r="B132" s="117" t="s">
        <v>34</v>
      </c>
      <c r="C132" s="148">
        <v>0</v>
      </c>
      <c r="D132" s="148" t="s">
        <v>150</v>
      </c>
      <c r="E132" s="148" t="s">
        <v>150</v>
      </c>
      <c r="F132" s="147" t="s">
        <v>150</v>
      </c>
      <c r="G132" s="32"/>
    </row>
    <row r="133" spans="1:7" s="7" customFormat="1" ht="54" customHeight="1" thickBot="1">
      <c r="A133" s="96"/>
      <c r="B133" s="103" t="s">
        <v>149</v>
      </c>
      <c r="C133" s="148">
        <v>0</v>
      </c>
      <c r="D133" s="151" t="s">
        <v>154</v>
      </c>
      <c r="E133" s="151" t="s">
        <v>154</v>
      </c>
      <c r="F133" s="152" t="s">
        <v>154</v>
      </c>
      <c r="G133" s="37"/>
    </row>
    <row r="134" spans="1:7" s="7" customFormat="1" ht="26.25" customHeight="1" hidden="1" thickBot="1">
      <c r="A134" s="130"/>
      <c r="B134" s="118" t="s">
        <v>120</v>
      </c>
      <c r="C134" s="160"/>
      <c r="D134" s="160"/>
      <c r="E134" s="160"/>
      <c r="F134" s="155">
        <v>0</v>
      </c>
      <c r="G134" s="32"/>
    </row>
    <row r="135" spans="1:7" s="7" customFormat="1" ht="24.75" customHeight="1" thickBot="1">
      <c r="A135" s="252" t="s">
        <v>18</v>
      </c>
      <c r="B135" s="253"/>
      <c r="C135" s="140">
        <v>-11309.8</v>
      </c>
      <c r="D135" s="140" t="s">
        <v>150</v>
      </c>
      <c r="E135" s="140" t="s">
        <v>150</v>
      </c>
      <c r="F135" s="141">
        <v>-10609.8</v>
      </c>
      <c r="G135" s="32"/>
    </row>
    <row r="136" ht="13.5" customHeight="1"/>
    <row r="137" spans="1:7" s="15" customFormat="1" ht="11.25" customHeight="1">
      <c r="A137" s="251" t="s">
        <v>60</v>
      </c>
      <c r="B137" s="251"/>
      <c r="C137" s="251"/>
      <c r="D137" s="251"/>
      <c r="E137" s="251"/>
      <c r="F137" s="251"/>
      <c r="G137" s="40"/>
    </row>
    <row r="138" spans="1:7" s="15" customFormat="1" ht="18">
      <c r="A138" s="139"/>
      <c r="C138" s="40"/>
      <c r="D138" s="40"/>
      <c r="E138" s="40"/>
      <c r="F138" s="40"/>
      <c r="G138" s="40"/>
    </row>
  </sheetData>
  <sheetProtection/>
  <mergeCells count="31">
    <mergeCell ref="A8:F8"/>
    <mergeCell ref="A9:F9"/>
    <mergeCell ref="D1:F1"/>
    <mergeCell ref="D4:G4"/>
    <mergeCell ref="A7:F7"/>
    <mergeCell ref="A6:F6"/>
    <mergeCell ref="A106:F106"/>
    <mergeCell ref="F93:F94"/>
    <mergeCell ref="D52:E52"/>
    <mergeCell ref="A91:F91"/>
    <mergeCell ref="A93:A94"/>
    <mergeCell ref="C93:C94"/>
    <mergeCell ref="B93:B94"/>
    <mergeCell ref="A52:A53"/>
    <mergeCell ref="D93:E93"/>
    <mergeCell ref="F13:F14"/>
    <mergeCell ref="F52:F53"/>
    <mergeCell ref="C52:C53"/>
    <mergeCell ref="B52:B53"/>
    <mergeCell ref="D13:E13"/>
    <mergeCell ref="A50:F50"/>
    <mergeCell ref="C13:C14"/>
    <mergeCell ref="A13:A14"/>
    <mergeCell ref="B13:B14"/>
    <mergeCell ref="A137:F137"/>
    <mergeCell ref="A135:B135"/>
    <mergeCell ref="F108:F109"/>
    <mergeCell ref="A108:A109"/>
    <mergeCell ref="B108:B109"/>
    <mergeCell ref="D108:E108"/>
    <mergeCell ref="C108:C109"/>
  </mergeCells>
  <printOptions horizontalCentered="1"/>
  <pageMargins left="0.1968503937007874" right="0.1968503937007874" top="0.8661417322834646" bottom="0.1968503937007874" header="0.1968503937007874" footer="0.1968503937007874"/>
  <pageSetup fitToHeight="1" fitToWidth="1" horizontalDpi="600" verticalDpi="600" orientation="portrait" paperSize="9" scale="83" r:id="rId2"/>
  <rowBreaks count="2" manualBreakCount="2">
    <brk id="49" max="5" man="1"/>
    <brk id="8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Армашов В.Н.</dc:creator>
  <cp:keywords/>
  <dc:description/>
  <cp:lastModifiedBy>work1</cp:lastModifiedBy>
  <cp:lastPrinted>2020-09-22T06:01:42Z</cp:lastPrinted>
  <dcterms:created xsi:type="dcterms:W3CDTF">2000-03-20T12:24:15Z</dcterms:created>
  <dcterms:modified xsi:type="dcterms:W3CDTF">2021-04-02T06:18:44Z</dcterms:modified>
  <cp:category/>
  <cp:version/>
  <cp:contentType/>
  <cp:contentStatus/>
</cp:coreProperties>
</file>