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Аркуш1" sheetId="1" r:id="rId1"/>
  </sheets>
  <definedNames>
    <definedName name="_xlnm.Print_Titles" localSheetId="0">Аркуш1!$10:$13</definedName>
  </definedNames>
  <calcPr calcId="125725"/>
</workbook>
</file>

<file path=xl/calcChain.xml><?xml version="1.0" encoding="utf-8"?>
<calcChain xmlns="http://schemas.openxmlformats.org/spreadsheetml/2006/main">
  <c r="Q79" i="1"/>
  <c r="P79"/>
  <c r="O79"/>
  <c r="N79"/>
  <c r="M79"/>
  <c r="L79"/>
  <c r="K79"/>
  <c r="J79"/>
  <c r="I79"/>
  <c r="H79"/>
  <c r="G79"/>
  <c r="F79"/>
  <c r="E79"/>
  <c r="Q77" l="1"/>
  <c r="P77"/>
  <c r="P76" s="1"/>
  <c r="O77"/>
  <c r="N77"/>
  <c r="M77"/>
  <c r="L77"/>
  <c r="K77"/>
  <c r="J77"/>
  <c r="I77"/>
  <c r="H77"/>
  <c r="G77"/>
  <c r="F77"/>
  <c r="Q76"/>
  <c r="O76"/>
  <c r="N76"/>
  <c r="M76"/>
  <c r="L76"/>
  <c r="K76"/>
  <c r="J76"/>
  <c r="I76"/>
  <c r="H76"/>
  <c r="G76"/>
  <c r="F76"/>
  <c r="E76"/>
  <c r="E77"/>
  <c r="Q78"/>
  <c r="F78"/>
  <c r="Q31"/>
  <c r="L42"/>
  <c r="L43"/>
  <c r="L21"/>
  <c r="L22"/>
  <c r="Q48"/>
  <c r="Q54"/>
  <c r="Q55"/>
  <c r="Q47"/>
  <c r="Q49" l="1"/>
  <c r="Q75"/>
  <c r="Q73"/>
  <c r="Q68"/>
  <c r="Q67"/>
  <c r="Q64"/>
  <c r="Q65"/>
  <c r="Q63"/>
  <c r="Q61"/>
  <c r="Q60"/>
  <c r="Q50"/>
  <c r="Q45"/>
  <c r="Q37"/>
  <c r="Q35"/>
  <c r="Q34"/>
  <c r="Q33"/>
  <c r="Q28"/>
  <c r="Q30"/>
  <c r="Q29"/>
  <c r="Q26"/>
  <c r="Q25"/>
  <c r="Q24"/>
  <c r="Q18"/>
  <c r="Q74" l="1"/>
  <c r="Q72"/>
  <c r="Q71"/>
  <c r="Q70"/>
  <c r="Q69"/>
  <c r="Q66"/>
  <c r="Q62"/>
  <c r="Q59"/>
  <c r="Q58"/>
  <c r="Q57"/>
  <c r="Q56"/>
  <c r="Q53"/>
  <c r="Q52"/>
  <c r="Q51"/>
  <c r="Q46"/>
  <c r="Q44"/>
  <c r="Q43"/>
  <c r="Q42"/>
  <c r="Q41"/>
  <c r="Q40"/>
  <c r="Q39"/>
  <c r="Q38"/>
  <c r="Q36"/>
  <c r="Q32"/>
  <c r="Q27"/>
  <c r="Q23"/>
  <c r="Q22"/>
  <c r="Q21"/>
  <c r="Q20"/>
  <c r="Q19"/>
  <c r="Q17"/>
  <c r="Q16"/>
  <c r="Q15"/>
</calcChain>
</file>

<file path=xl/sharedStrings.xml><?xml version="1.0" encoding="utf-8"?>
<sst xmlns="http://schemas.openxmlformats.org/spreadsheetml/2006/main" count="183" uniqueCount="146">
  <si>
    <t>Додаток 3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</si>
  <si>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</si>
  <si>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</si>
  <si>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</si>
  <si>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</si>
  <si>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</si>
  <si>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</si>
  <si>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</si>
  <si>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</si>
  <si>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</si>
  <si>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</si>
  <si>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</si>
  <si>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</si>
  <si>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</si>
  <si>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Апарат місцевої ради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</si>
  <si>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</si>
  <si>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</si>
  <si>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</si>
  <si>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</si>
  <si>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</si>
  <si>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0110191</t>
  </si>
  <si>
    <t>0160</t>
  </si>
  <si>
    <t>0191</t>
  </si>
  <si>
    <t>Проведення місцевих виборів</t>
  </si>
  <si>
    <t>0117693</t>
  </si>
  <si>
    <t>0490</t>
  </si>
  <si>
    <t>7693</t>
  </si>
  <si>
    <t>Інші заходи, пов`язані з економічною діяльністю</t>
  </si>
  <si>
    <t>0200000</t>
  </si>
  <si>
    <t>Державна адміністрація</t>
  </si>
  <si>
    <t>0210000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</si>
  <si>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</si>
  <si>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</si>
  <si>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</si>
  <si>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</si>
  <si>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</si>
  <si>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</si>
  <si>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</si>
  <si>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</si>
  <si>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</si>
  <si>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</si>
  <si>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</si>
  <si>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</si>
  <si>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</si>
  <si>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</si>
  <si>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</si>
  <si>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</si>
  <si>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</si>
  <si>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</si>
  <si>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</si>
  <si>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</si>
  <si>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0217640</t>
  </si>
  <si>
    <t>0470</t>
  </si>
  <si>
    <t>7640</t>
  </si>
  <si>
    <t>Заходи з енергозбереження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</si>
  <si>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</si>
  <si>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</si>
  <si>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</si>
  <si>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</si>
  <si>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0219800</t>
  </si>
  <si>
    <t>0180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</si>
  <si>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</si>
  <si>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</si>
  <si>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</si>
  <si>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Відділ освіти, молоді та спорту Кіровоградської РДА</t>
  </si>
  <si>
    <t>0610000</t>
  </si>
  <si>
    <t>Відділ освіти, молоді та спорту Кіровоградської районної державної адміністрації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</si>
  <si>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</si>
  <si>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</si>
  <si>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</si>
  <si>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</si>
  <si>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</si>
  <si>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</si>
  <si>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</si>
  <si>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</si>
  <si>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</si>
  <si>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</si>
  <si>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</si>
  <si>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</si>
  <si>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</si>
  <si>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</si>
  <si>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0611162</t>
  </si>
  <si>
    <t>1162</t>
  </si>
  <si>
    <t>Інші програми та заходи у сфері освіти</t>
  </si>
  <si>
    <t>0613133</t>
  </si>
  <si>
    <t>3133</t>
  </si>
  <si>
    <t>Інші заходи та заклади молодіжної політики</t>
  </si>
  <si>
    <t>0800000</t>
  </si>
  <si>
    <t>Управління соціального захисту населення</t>
  </si>
  <si>
    <t>0810000</t>
  </si>
  <si>
    <t>Орган з питань праці та соціального захисту населення</t>
  </si>
  <si>
    <t>0813032</t>
  </si>
  <si>
    <t>1070</t>
  </si>
  <si>
    <t>3032</t>
  </si>
  <si>
    <t>Надання пільг окремим категоріям громадян з оплати послуг зв`язку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</si>
  <si>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</si>
  <si>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</si>
  <si>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</si>
  <si>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</si>
  <si>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</si>
  <si>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</si>
  <si>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1000000</t>
  </si>
  <si>
    <t>Відділ культури, туризму та культурної спадщини Кіровоградської РДА</t>
  </si>
  <si>
    <t>1010000</t>
  </si>
  <si>
    <t>Орган з питань культури</t>
  </si>
  <si>
    <t>1011100</t>
  </si>
  <si>
    <t>0960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</si>
  <si>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</si>
  <si>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</si>
  <si>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</si>
  <si>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</si>
  <si>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</si>
  <si>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</si>
  <si>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</si>
  <si>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</si>
  <si>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</si>
  <si>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</si>
  <si>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3700000</t>
  </si>
  <si>
    <t>Фінансове управління Кіровоградської районної державної адміністрація</t>
  </si>
  <si>
    <t>3710000</t>
  </si>
  <si>
    <t>3719770</t>
  </si>
  <si>
    <t>9770</t>
  </si>
  <si>
    <t>Інші субвенції з місцевого бюджету</t>
  </si>
  <si>
    <t>X</t>
  </si>
  <si>
    <t>Усього</t>
  </si>
  <si>
    <t>Заступник голови районної ради</t>
  </si>
  <si>
    <t xml:space="preserve">до рішення </t>
  </si>
  <si>
    <t>Кропивницької районної ради</t>
  </si>
  <si>
    <t>ЗМІНИ  до РОЗПОДІЛУ ВИДАТКІВ</t>
  </si>
  <si>
    <t>районного бюджету на 2019 рік за головними розпорядниками коштів,</t>
  </si>
  <si>
    <t xml:space="preserve">          визначених у додатку 3  до рішення Кіровоградської районної ради від14 грудня 2018 року № 447</t>
  </si>
  <si>
    <t>грн.</t>
  </si>
  <si>
    <t>від 01 березня 2019 року № 476</t>
  </si>
  <si>
    <t>Н. ВІТЮК</t>
  </si>
  <si>
    <t>в тому числі за рахунок іншої субвенції з сільських бюджетів</t>
  </si>
  <si>
    <t>в тому числі за рахунок субвенції з місцевого бюджету на здійснення переданих видатків у сфері охорони здоров`я за рахунок коштів медичної субвенції переданої з бюджету Великосеверинівської сільської ради</t>
  </si>
  <si>
    <t>в тому числі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 переданої з бюджету Великосеверинівької сільської ради</t>
  </si>
  <si>
    <t>в тому числі за рахунок іншої субвенції з місцевого бюджету переданої з бюджету Соколівської ОТГ</t>
  </si>
  <si>
    <t>в тому числі за рахунок іншої субвенції з місцевого бюджету переданої з бюджету Катеринівської ОТГ</t>
  </si>
  <si>
    <t>в тому числі за рахунок іншої субвенції з місцевого бюджету переданої з бюджету Великосеверинівської ОТГ</t>
  </si>
  <si>
    <t>оплата праці (код 2110)</t>
  </si>
  <si>
    <t>комунальні послуги та енергоносії (2270)</t>
  </si>
  <si>
    <t>у тому числі за рахунок коштів, що передаються із загального фонду бюджету до бюджету розвитку (спеціального фонду)</t>
  </si>
  <si>
    <t>в тому числі за рахунок субвенції з місцевого бюджету за рахунок залишку коштів освітньої субвенції, що утворився на початок бюджетного періоду</t>
  </si>
  <si>
    <t>у тому числі за рахунок залишку коштів освітньої субвенції з державного бюджету місцевим бюджетам, який утворився на кінець 2018 року</t>
  </si>
  <si>
    <t>у тому числі за рахунок залишку коштів субвенції з місцевого бюджету на здійснення переданих видатків у сфері освіти за рахунок коштів освітньої субвенції, який утворився на кінець 2018 року</t>
  </si>
</sst>
</file>

<file path=xl/styles.xml><?xml version="1.0" encoding="utf-8"?>
<styleSheet xmlns="http://schemas.openxmlformats.org/spreadsheetml/2006/main">
  <numFmts count="1">
    <numFmt numFmtId="164" formatCode="#,##0.00&quot; р.&quot;;[Red]\-#,##0.00&quot; р.&quot;"/>
  </numFmts>
  <fonts count="10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 applyFont="0" applyFill="0" applyBorder="0" applyAlignment="0" applyProtection="0"/>
  </cellStyleXfs>
  <cellXfs count="44">
    <xf numFmtId="0" fontId="0" fillId="0" borderId="0" xfId="0"/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right"/>
    </xf>
    <xf numFmtId="1" fontId="1" fillId="2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1" applyFont="1" applyFill="1"/>
    <xf numFmtId="0" fontId="4" fillId="0" borderId="0" xfId="1" applyFont="1"/>
    <xf numFmtId="164" fontId="4" fillId="0" borderId="0" xfId="2" applyNumberFormat="1" applyFont="1"/>
    <xf numFmtId="0" fontId="3" fillId="2" borderId="0" xfId="0" applyFont="1" applyFill="1" applyAlignment="1">
      <alignment horizontal="center"/>
    </xf>
    <xf numFmtId="1" fontId="3" fillId="2" borderId="0" xfId="0" applyNumberFormat="1" applyFont="1" applyFill="1"/>
    <xf numFmtId="1" fontId="3" fillId="2" borderId="1" xfId="0" applyNumberFormat="1" applyFont="1" applyFill="1" applyBorder="1" applyAlignment="1">
      <alignment horizontal="center" vertical="center" wrapText="1"/>
    </xf>
    <xf numFmtId="1" fontId="5" fillId="2" borderId="1" xfId="0" quotePrefix="1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1" xfId="0" quotePrefix="1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1" fontId="3" fillId="2" borderId="1" xfId="0" quotePrefix="1" applyNumberFormat="1" applyFont="1" applyFill="1" applyBorder="1" applyAlignment="1">
      <alignment horizontal="center" vertical="center" wrapText="1"/>
    </xf>
    <xf numFmtId="1" fontId="3" fillId="2" borderId="1" xfId="0" quotePrefix="1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1" fontId="5" fillId="2" borderId="0" xfId="0" applyNumberFormat="1" applyFont="1" applyFill="1" applyAlignment="1">
      <alignment horizontal="left"/>
    </xf>
    <xf numFmtId="1" fontId="6" fillId="2" borderId="1" xfId="0" applyNumberFormat="1" applyFont="1" applyFill="1" applyBorder="1" applyAlignment="1">
      <alignment vertical="center" wrapText="1"/>
    </xf>
    <xf numFmtId="1" fontId="6" fillId="2" borderId="0" xfId="0" applyNumberFormat="1" applyFont="1" applyFill="1"/>
    <xf numFmtId="1" fontId="7" fillId="2" borderId="1" xfId="0" quotePrefix="1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vertical="center" wrapText="1"/>
    </xf>
    <xf numFmtId="1" fontId="7" fillId="2" borderId="0" xfId="0" applyNumberFormat="1" applyFont="1" applyFill="1"/>
    <xf numFmtId="1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/>
    <xf numFmtId="0" fontId="6" fillId="2" borderId="0" xfId="0" applyFont="1" applyFill="1" applyAlignment="1">
      <alignment horizontal="center"/>
    </xf>
    <xf numFmtId="1" fontId="6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9" fillId="2" borderId="1" xfId="0" quotePrefix="1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vertical="center" wrapText="1"/>
    </xf>
    <xf numFmtId="1" fontId="9" fillId="2" borderId="0" xfId="0" applyNumberFormat="1" applyFont="1" applyFill="1"/>
    <xf numFmtId="0" fontId="7" fillId="0" borderId="1" xfId="0" applyFont="1" applyFill="1" applyBorder="1" applyAlignment="1">
      <alignment vertical="center" wrapText="1"/>
    </xf>
    <xf numFmtId="1" fontId="7" fillId="2" borderId="0" xfId="0" applyNumberFormat="1" applyFont="1" applyFill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4" fillId="0" borderId="0" xfId="2" applyNumberFormat="1" applyFont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vertical="center" wrapText="1"/>
    </xf>
    <xf numFmtId="1" fontId="8" fillId="2" borderId="0" xfId="0" applyNumberFormat="1" applyFont="1" applyFill="1" applyBorder="1" applyAlignment="1">
      <alignment vertical="center" wrapText="1"/>
    </xf>
    <xf numFmtId="1" fontId="1" fillId="2" borderId="0" xfId="0" applyNumberFormat="1" applyFont="1" applyFill="1" applyBorder="1"/>
  </cellXfs>
  <cellStyles count="3">
    <cellStyle name="Грошовий 2" xfId="2"/>
    <cellStyle name="Звичайний" xfId="0" builtinId="0"/>
    <cellStyle name="Звичайни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2"/>
  <sheetViews>
    <sheetView tabSelected="1" topLeftCell="A13" workbookViewId="0">
      <pane xSplit="4" ySplit="2" topLeftCell="O72" activePane="bottomRight" state="frozen"/>
      <selection activeCell="A13" sqref="A13"/>
      <selection pane="topRight" activeCell="E13" sqref="E13"/>
      <selection pane="bottomLeft" activeCell="A15" sqref="A15"/>
      <selection pane="bottomRight" activeCell="A79" sqref="A79:Q79"/>
    </sheetView>
  </sheetViews>
  <sheetFormatPr defaultColWidth="9.109375" defaultRowHeight="13.2"/>
  <cols>
    <col min="1" max="3" width="12.109375" style="1" customWidth="1"/>
    <col min="4" max="4" width="40.6640625" style="1" customWidth="1"/>
    <col min="5" max="11" width="13.6640625" style="1" customWidth="1"/>
    <col min="12" max="12" width="13.6640625" style="23" customWidth="1"/>
    <col min="13" max="17" width="13.6640625" style="1" customWidth="1"/>
    <col min="18" max="16384" width="9.109375" style="1"/>
  </cols>
  <sheetData>
    <row r="1" spans="1:17" s="4" customFormat="1" ht="15.6">
      <c r="L1" s="25"/>
      <c r="N1" s="5" t="s">
        <v>0</v>
      </c>
      <c r="O1" s="6"/>
    </row>
    <row r="2" spans="1:17" s="4" customFormat="1" ht="15.6">
      <c r="L2" s="25"/>
      <c r="N2" s="35" t="s">
        <v>126</v>
      </c>
      <c r="O2" s="35"/>
    </row>
    <row r="3" spans="1:17" s="4" customFormat="1" ht="15.6">
      <c r="L3" s="25"/>
      <c r="N3" s="7" t="s">
        <v>127</v>
      </c>
      <c r="O3" s="6"/>
    </row>
    <row r="4" spans="1:17" s="4" customFormat="1" ht="15.6">
      <c r="L4" s="25"/>
      <c r="N4" s="7" t="s">
        <v>132</v>
      </c>
      <c r="O4" s="6"/>
    </row>
    <row r="5" spans="1:17" s="4" customFormat="1" ht="15.6">
      <c r="A5" s="38" t="s">
        <v>128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s="4" customFormat="1" ht="15.6">
      <c r="A6" s="39" t="s">
        <v>129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s="4" customFormat="1" ht="15.6">
      <c r="A7" s="36" t="s">
        <v>130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s="4" customFormat="1" ht="15.6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26"/>
      <c r="M8" s="8"/>
      <c r="N8" s="8"/>
      <c r="O8" s="8"/>
      <c r="P8" s="8"/>
      <c r="Q8" s="8"/>
    </row>
    <row r="9" spans="1:17">
      <c r="P9" s="1" t="s">
        <v>131</v>
      </c>
      <c r="Q9" s="2"/>
    </row>
    <row r="10" spans="1:17" s="9" customFormat="1" ht="15.6">
      <c r="A10" s="40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/>
      <c r="G10" s="40"/>
      <c r="H10" s="40"/>
      <c r="I10" s="40"/>
      <c r="J10" s="40" t="s">
        <v>10</v>
      </c>
      <c r="K10" s="40"/>
      <c r="L10" s="40"/>
      <c r="M10" s="40"/>
      <c r="N10" s="40"/>
      <c r="O10" s="40"/>
      <c r="P10" s="40"/>
      <c r="Q10" s="40" t="s">
        <v>12</v>
      </c>
    </row>
    <row r="11" spans="1:17" s="9" customFormat="1" ht="15.6">
      <c r="A11" s="40"/>
      <c r="B11" s="40"/>
      <c r="C11" s="40"/>
      <c r="D11" s="40"/>
      <c r="E11" s="40" t="s">
        <v>6</v>
      </c>
      <c r="F11" s="40" t="s">
        <v>7</v>
      </c>
      <c r="G11" s="40" t="s">
        <v>8</v>
      </c>
      <c r="H11" s="40"/>
      <c r="I11" s="40" t="s">
        <v>9</v>
      </c>
      <c r="J11" s="40" t="s">
        <v>6</v>
      </c>
      <c r="K11" s="40" t="s">
        <v>11</v>
      </c>
      <c r="L11" s="37" t="s">
        <v>142</v>
      </c>
      <c r="M11" s="40" t="s">
        <v>7</v>
      </c>
      <c r="N11" s="40" t="s">
        <v>8</v>
      </c>
      <c r="O11" s="40"/>
      <c r="P11" s="40" t="s">
        <v>9</v>
      </c>
      <c r="Q11" s="40"/>
    </row>
    <row r="12" spans="1:17" s="9" customFormat="1" ht="15.75" customHeight="1">
      <c r="A12" s="40"/>
      <c r="B12" s="40"/>
      <c r="C12" s="40"/>
      <c r="D12" s="40"/>
      <c r="E12" s="40"/>
      <c r="F12" s="40"/>
      <c r="G12" s="40" t="s">
        <v>140</v>
      </c>
      <c r="H12" s="40" t="s">
        <v>141</v>
      </c>
      <c r="I12" s="40"/>
      <c r="J12" s="40"/>
      <c r="K12" s="40"/>
      <c r="L12" s="37"/>
      <c r="M12" s="40"/>
      <c r="N12" s="40" t="s">
        <v>140</v>
      </c>
      <c r="O12" s="40" t="s">
        <v>141</v>
      </c>
      <c r="P12" s="40"/>
      <c r="Q12" s="40"/>
    </row>
    <row r="13" spans="1:17" s="9" customFormat="1" ht="117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7"/>
      <c r="M13" s="40"/>
      <c r="N13" s="40"/>
      <c r="O13" s="40"/>
      <c r="P13" s="40"/>
      <c r="Q13" s="40"/>
    </row>
    <row r="14" spans="1:17" s="9" customFormat="1" ht="15.6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27">
        <v>12</v>
      </c>
      <c r="M14" s="10">
        <v>13</v>
      </c>
      <c r="N14" s="10">
        <v>14</v>
      </c>
      <c r="O14" s="10">
        <v>15</v>
      </c>
      <c r="P14" s="10">
        <v>16</v>
      </c>
      <c r="Q14" s="10">
        <v>17</v>
      </c>
    </row>
    <row r="15" spans="1:17" s="9" customFormat="1" ht="16.2">
      <c r="A15" s="11" t="s">
        <v>13</v>
      </c>
      <c r="B15" s="12"/>
      <c r="C15" s="12"/>
      <c r="D15" s="13" t="s">
        <v>14</v>
      </c>
      <c r="E15" s="14">
        <v>174500</v>
      </c>
      <c r="F15" s="14">
        <v>38000</v>
      </c>
      <c r="G15" s="14">
        <v>23100</v>
      </c>
      <c r="H15" s="14">
        <v>0</v>
      </c>
      <c r="I15" s="14">
        <v>136500</v>
      </c>
      <c r="J15" s="14">
        <v>0</v>
      </c>
      <c r="K15" s="14">
        <v>0</v>
      </c>
      <c r="L15" s="28">
        <v>0</v>
      </c>
      <c r="M15" s="14">
        <v>0</v>
      </c>
      <c r="N15" s="14">
        <v>0</v>
      </c>
      <c r="O15" s="14">
        <v>0</v>
      </c>
      <c r="P15" s="14">
        <v>0</v>
      </c>
      <c r="Q15" s="14">
        <f t="shared" ref="Q15:Q79" si="0">E15+J15</f>
        <v>174500</v>
      </c>
    </row>
    <row r="16" spans="1:17" s="9" customFormat="1" ht="16.2">
      <c r="A16" s="11" t="s">
        <v>15</v>
      </c>
      <c r="B16" s="12"/>
      <c r="C16" s="12"/>
      <c r="D16" s="13" t="s">
        <v>14</v>
      </c>
      <c r="E16" s="14">
        <v>174500</v>
      </c>
      <c r="F16" s="14">
        <v>38000</v>
      </c>
      <c r="G16" s="14">
        <v>23100</v>
      </c>
      <c r="H16" s="14">
        <v>0</v>
      </c>
      <c r="I16" s="14">
        <v>136500</v>
      </c>
      <c r="J16" s="14">
        <v>0</v>
      </c>
      <c r="K16" s="14">
        <v>0</v>
      </c>
      <c r="L16" s="28">
        <v>0</v>
      </c>
      <c r="M16" s="14">
        <v>0</v>
      </c>
      <c r="N16" s="14">
        <v>0</v>
      </c>
      <c r="O16" s="14">
        <v>0</v>
      </c>
      <c r="P16" s="14">
        <v>0</v>
      </c>
      <c r="Q16" s="14">
        <f t="shared" si="0"/>
        <v>174500</v>
      </c>
    </row>
    <row r="17" spans="1:17" s="9" customFormat="1" ht="93.6">
      <c r="A17" s="15" t="s">
        <v>16</v>
      </c>
      <c r="B17" s="15" t="s">
        <v>18</v>
      </c>
      <c r="C17" s="15" t="s">
        <v>17</v>
      </c>
      <c r="D17" s="16" t="s">
        <v>19</v>
      </c>
      <c r="E17" s="17">
        <v>28000</v>
      </c>
      <c r="F17" s="17">
        <v>28000</v>
      </c>
      <c r="G17" s="17">
        <v>23100</v>
      </c>
      <c r="H17" s="17">
        <v>0</v>
      </c>
      <c r="I17" s="17">
        <v>0</v>
      </c>
      <c r="J17" s="17">
        <v>0</v>
      </c>
      <c r="K17" s="17">
        <v>0</v>
      </c>
      <c r="L17" s="19">
        <v>0</v>
      </c>
      <c r="M17" s="17">
        <v>0</v>
      </c>
      <c r="N17" s="17">
        <v>0</v>
      </c>
      <c r="O17" s="17">
        <v>0</v>
      </c>
      <c r="P17" s="17">
        <v>0</v>
      </c>
      <c r="Q17" s="17">
        <f t="shared" si="0"/>
        <v>28000</v>
      </c>
    </row>
    <row r="18" spans="1:17" s="23" customFormat="1" ht="34.5" customHeight="1">
      <c r="A18" s="21"/>
      <c r="B18" s="21"/>
      <c r="C18" s="21"/>
      <c r="D18" s="22" t="s">
        <v>134</v>
      </c>
      <c r="E18" s="19">
        <v>28000</v>
      </c>
      <c r="F18" s="19">
        <v>28000</v>
      </c>
      <c r="G18" s="19">
        <v>23100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f t="shared" ref="Q18" si="1">E18+J18</f>
        <v>28000</v>
      </c>
    </row>
    <row r="19" spans="1:17" s="9" customFormat="1" ht="15.6">
      <c r="A19" s="15" t="s">
        <v>20</v>
      </c>
      <c r="B19" s="15" t="s">
        <v>22</v>
      </c>
      <c r="C19" s="15" t="s">
        <v>21</v>
      </c>
      <c r="D19" s="16" t="s">
        <v>23</v>
      </c>
      <c r="E19" s="17">
        <v>10000</v>
      </c>
      <c r="F19" s="17">
        <v>10000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9">
        <v>0</v>
      </c>
      <c r="M19" s="17">
        <v>0</v>
      </c>
      <c r="N19" s="17">
        <v>0</v>
      </c>
      <c r="O19" s="17">
        <v>0</v>
      </c>
      <c r="P19" s="17">
        <v>0</v>
      </c>
      <c r="Q19" s="17">
        <f t="shared" si="0"/>
        <v>10000</v>
      </c>
    </row>
    <row r="20" spans="1:17" s="9" customFormat="1" ht="31.2">
      <c r="A20" s="15" t="s">
        <v>24</v>
      </c>
      <c r="B20" s="15" t="s">
        <v>26</v>
      </c>
      <c r="C20" s="15" t="s">
        <v>25</v>
      </c>
      <c r="D20" s="16" t="s">
        <v>27</v>
      </c>
      <c r="E20" s="17">
        <v>136500</v>
      </c>
      <c r="F20" s="17">
        <v>0</v>
      </c>
      <c r="G20" s="17">
        <v>0</v>
      </c>
      <c r="H20" s="17">
        <v>0</v>
      </c>
      <c r="I20" s="17">
        <v>136500</v>
      </c>
      <c r="J20" s="17">
        <v>0</v>
      </c>
      <c r="K20" s="17">
        <v>0</v>
      </c>
      <c r="L20" s="19">
        <v>0</v>
      </c>
      <c r="M20" s="17">
        <v>0</v>
      </c>
      <c r="N20" s="17">
        <v>0</v>
      </c>
      <c r="O20" s="17">
        <v>0</v>
      </c>
      <c r="P20" s="17">
        <v>0</v>
      </c>
      <c r="Q20" s="17">
        <f t="shared" si="0"/>
        <v>136500</v>
      </c>
    </row>
    <row r="21" spans="1:17" s="9" customFormat="1" ht="16.2">
      <c r="A21" s="11" t="s">
        <v>28</v>
      </c>
      <c r="B21" s="12"/>
      <c r="C21" s="12"/>
      <c r="D21" s="13" t="s">
        <v>29</v>
      </c>
      <c r="E21" s="14">
        <v>5837330</v>
      </c>
      <c r="F21" s="14">
        <v>5837330</v>
      </c>
      <c r="G21" s="14">
        <v>532800</v>
      </c>
      <c r="H21" s="14">
        <v>0</v>
      </c>
      <c r="I21" s="14">
        <v>0</v>
      </c>
      <c r="J21" s="14">
        <v>418000</v>
      </c>
      <c r="K21" s="14">
        <v>418000</v>
      </c>
      <c r="L21" s="28">
        <f>L22</f>
        <v>199000</v>
      </c>
      <c r="M21" s="14">
        <v>0</v>
      </c>
      <c r="N21" s="14">
        <v>0</v>
      </c>
      <c r="O21" s="14">
        <v>0</v>
      </c>
      <c r="P21" s="14">
        <v>418000</v>
      </c>
      <c r="Q21" s="14">
        <f t="shared" si="0"/>
        <v>6255330</v>
      </c>
    </row>
    <row r="22" spans="1:17" s="9" customFormat="1" ht="16.2">
      <c r="A22" s="11" t="s">
        <v>30</v>
      </c>
      <c r="B22" s="12"/>
      <c r="C22" s="12"/>
      <c r="D22" s="13" t="s">
        <v>29</v>
      </c>
      <c r="E22" s="14">
        <v>5837330</v>
      </c>
      <c r="F22" s="14">
        <v>5837330</v>
      </c>
      <c r="G22" s="14">
        <v>532800</v>
      </c>
      <c r="H22" s="14">
        <v>0</v>
      </c>
      <c r="I22" s="14">
        <v>0</v>
      </c>
      <c r="J22" s="14">
        <v>418000</v>
      </c>
      <c r="K22" s="14">
        <v>418000</v>
      </c>
      <c r="L22" s="28">
        <f>L27</f>
        <v>199000</v>
      </c>
      <c r="M22" s="14">
        <v>0</v>
      </c>
      <c r="N22" s="14">
        <v>0</v>
      </c>
      <c r="O22" s="14">
        <v>0</v>
      </c>
      <c r="P22" s="14">
        <v>418000</v>
      </c>
      <c r="Q22" s="14">
        <f t="shared" si="0"/>
        <v>6255330</v>
      </c>
    </row>
    <row r="23" spans="1:17" s="9" customFormat="1" ht="31.2">
      <c r="A23" s="15" t="s">
        <v>31</v>
      </c>
      <c r="B23" s="15" t="s">
        <v>33</v>
      </c>
      <c r="C23" s="15" t="s">
        <v>32</v>
      </c>
      <c r="D23" s="16" t="s">
        <v>34</v>
      </c>
      <c r="E23" s="17">
        <v>2903190</v>
      </c>
      <c r="F23" s="17">
        <v>2903190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9">
        <v>0</v>
      </c>
      <c r="M23" s="17">
        <v>0</v>
      </c>
      <c r="N23" s="17">
        <v>0</v>
      </c>
      <c r="O23" s="17">
        <v>0</v>
      </c>
      <c r="P23" s="17">
        <v>0</v>
      </c>
      <c r="Q23" s="17">
        <f t="shared" si="0"/>
        <v>2903190</v>
      </c>
    </row>
    <row r="24" spans="1:17" s="23" customFormat="1" ht="66">
      <c r="A24" s="21"/>
      <c r="B24" s="21"/>
      <c r="C24" s="21"/>
      <c r="D24" s="24" t="s">
        <v>135</v>
      </c>
      <c r="E24" s="22">
        <v>2385900</v>
      </c>
      <c r="F24" s="22">
        <v>2385900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f>E24+J24</f>
        <v>2385900</v>
      </c>
    </row>
    <row r="25" spans="1:17" s="23" customFormat="1" ht="92.4">
      <c r="A25" s="21"/>
      <c r="B25" s="21"/>
      <c r="C25" s="21"/>
      <c r="D25" s="24" t="s">
        <v>136</v>
      </c>
      <c r="E25" s="22">
        <v>217290</v>
      </c>
      <c r="F25" s="22">
        <v>217290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f>E25+J25</f>
        <v>217290</v>
      </c>
    </row>
    <row r="26" spans="1:17" s="23" customFormat="1" ht="39.6">
      <c r="A26" s="21"/>
      <c r="B26" s="21"/>
      <c r="C26" s="21"/>
      <c r="D26" s="22" t="s">
        <v>137</v>
      </c>
      <c r="E26" s="22">
        <v>400000</v>
      </c>
      <c r="F26" s="22">
        <v>400000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f>E26+J26</f>
        <v>400000</v>
      </c>
    </row>
    <row r="27" spans="1:17" s="9" customFormat="1" ht="62.4">
      <c r="A27" s="15" t="s">
        <v>35</v>
      </c>
      <c r="B27" s="15" t="s">
        <v>37</v>
      </c>
      <c r="C27" s="15" t="s">
        <v>36</v>
      </c>
      <c r="D27" s="16" t="s">
        <v>38</v>
      </c>
      <c r="E27" s="17">
        <v>1071440</v>
      </c>
      <c r="F27" s="17">
        <v>1071440</v>
      </c>
      <c r="G27" s="17">
        <v>0</v>
      </c>
      <c r="H27" s="17">
        <v>0</v>
      </c>
      <c r="I27" s="17">
        <v>0</v>
      </c>
      <c r="J27" s="17">
        <v>418000</v>
      </c>
      <c r="K27" s="17">
        <v>418000</v>
      </c>
      <c r="L27" s="19">
        <v>199000</v>
      </c>
      <c r="M27" s="17">
        <v>0</v>
      </c>
      <c r="N27" s="17">
        <v>0</v>
      </c>
      <c r="O27" s="17">
        <v>0</v>
      </c>
      <c r="P27" s="17">
        <v>418000</v>
      </c>
      <c r="Q27" s="17">
        <f t="shared" si="0"/>
        <v>1489440</v>
      </c>
    </row>
    <row r="28" spans="1:17" s="23" customFormat="1" ht="92.4">
      <c r="A28" s="21"/>
      <c r="B28" s="21"/>
      <c r="C28" s="21"/>
      <c r="D28" s="24" t="s">
        <v>136</v>
      </c>
      <c r="E28" s="22">
        <v>130200</v>
      </c>
      <c r="F28" s="22">
        <v>130200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f>E28+J28</f>
        <v>130200</v>
      </c>
    </row>
    <row r="29" spans="1:17" s="23" customFormat="1" ht="39.6">
      <c r="A29" s="21"/>
      <c r="B29" s="21"/>
      <c r="C29" s="21"/>
      <c r="D29" s="22" t="s">
        <v>137</v>
      </c>
      <c r="E29" s="22">
        <v>140240</v>
      </c>
      <c r="F29" s="22">
        <v>140240</v>
      </c>
      <c r="G29" s="22">
        <v>0</v>
      </c>
      <c r="H29" s="22">
        <v>0</v>
      </c>
      <c r="I29" s="22">
        <v>0</v>
      </c>
      <c r="J29" s="22">
        <v>20000</v>
      </c>
      <c r="K29" s="22">
        <v>20000</v>
      </c>
      <c r="L29" s="22">
        <v>0</v>
      </c>
      <c r="M29" s="22">
        <v>0</v>
      </c>
      <c r="N29" s="22">
        <v>0</v>
      </c>
      <c r="O29" s="22">
        <v>0</v>
      </c>
      <c r="P29" s="22">
        <v>20000</v>
      </c>
      <c r="Q29" s="22">
        <f>E29+J29</f>
        <v>160240</v>
      </c>
    </row>
    <row r="30" spans="1:17" s="23" customFormat="1" ht="39.6">
      <c r="A30" s="21"/>
      <c r="B30" s="21"/>
      <c r="C30" s="21"/>
      <c r="D30" s="22" t="s">
        <v>138</v>
      </c>
      <c r="E30" s="22">
        <v>200000</v>
      </c>
      <c r="F30" s="22">
        <v>200000</v>
      </c>
      <c r="G30" s="22">
        <v>0</v>
      </c>
      <c r="H30" s="22">
        <v>0</v>
      </c>
      <c r="I30" s="22">
        <v>0</v>
      </c>
      <c r="J30" s="22">
        <v>199000</v>
      </c>
      <c r="K30" s="22">
        <v>199000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f>E30+J30</f>
        <v>399000</v>
      </c>
    </row>
    <row r="31" spans="1:17" s="23" customFormat="1" ht="26.4">
      <c r="A31" s="21"/>
      <c r="B31" s="21"/>
      <c r="C31" s="21"/>
      <c r="D31" s="22" t="s">
        <v>134</v>
      </c>
      <c r="E31" s="22">
        <v>100000</v>
      </c>
      <c r="F31" s="22">
        <v>100000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f>E31+J31</f>
        <v>100000</v>
      </c>
    </row>
    <row r="32" spans="1:17" s="9" customFormat="1" ht="46.8">
      <c r="A32" s="15" t="s">
        <v>39</v>
      </c>
      <c r="B32" s="15" t="s">
        <v>41</v>
      </c>
      <c r="C32" s="15" t="s">
        <v>40</v>
      </c>
      <c r="D32" s="16" t="s">
        <v>42</v>
      </c>
      <c r="E32" s="17">
        <v>400000</v>
      </c>
      <c r="F32" s="17">
        <v>400000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9">
        <v>0</v>
      </c>
      <c r="M32" s="17">
        <v>0</v>
      </c>
      <c r="N32" s="17">
        <v>0</v>
      </c>
      <c r="O32" s="17">
        <v>0</v>
      </c>
      <c r="P32" s="17">
        <v>0</v>
      </c>
      <c r="Q32" s="17">
        <f t="shared" si="0"/>
        <v>400000</v>
      </c>
    </row>
    <row r="33" spans="1:19" s="23" customFormat="1" ht="39.6">
      <c r="A33" s="21"/>
      <c r="B33" s="21"/>
      <c r="C33" s="21"/>
      <c r="D33" s="22" t="s">
        <v>137</v>
      </c>
      <c r="E33" s="22">
        <v>100000</v>
      </c>
      <c r="F33" s="22">
        <v>100000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f>E33+J33</f>
        <v>100000</v>
      </c>
    </row>
    <row r="34" spans="1:19" s="23" customFormat="1" ht="39.6">
      <c r="A34" s="21"/>
      <c r="B34" s="21"/>
      <c r="C34" s="21"/>
      <c r="D34" s="22" t="s">
        <v>138</v>
      </c>
      <c r="E34" s="22">
        <v>100000</v>
      </c>
      <c r="F34" s="22">
        <v>100000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f t="shared" ref="Q34:Q35" si="2">E34+J34</f>
        <v>100000</v>
      </c>
    </row>
    <row r="35" spans="1:19" s="23" customFormat="1" ht="39.6">
      <c r="A35" s="21"/>
      <c r="B35" s="21"/>
      <c r="C35" s="21"/>
      <c r="D35" s="22" t="s">
        <v>139</v>
      </c>
      <c r="E35" s="22">
        <v>100000</v>
      </c>
      <c r="F35" s="22">
        <v>100000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f t="shared" si="2"/>
        <v>100000</v>
      </c>
    </row>
    <row r="36" spans="1:19" s="9" customFormat="1" ht="62.4">
      <c r="A36" s="15" t="s">
        <v>43</v>
      </c>
      <c r="B36" s="15" t="s">
        <v>45</v>
      </c>
      <c r="C36" s="15" t="s">
        <v>44</v>
      </c>
      <c r="D36" s="16" t="s">
        <v>46</v>
      </c>
      <c r="E36" s="17">
        <v>649600</v>
      </c>
      <c r="F36" s="17">
        <v>649600</v>
      </c>
      <c r="G36" s="17">
        <v>532800</v>
      </c>
      <c r="H36" s="17">
        <v>0</v>
      </c>
      <c r="I36" s="17">
        <v>0</v>
      </c>
      <c r="J36" s="17">
        <v>0</v>
      </c>
      <c r="K36" s="17">
        <v>0</v>
      </c>
      <c r="L36" s="19">
        <v>0</v>
      </c>
      <c r="M36" s="17">
        <v>0</v>
      </c>
      <c r="N36" s="17">
        <v>0</v>
      </c>
      <c r="O36" s="17">
        <v>0</v>
      </c>
      <c r="P36" s="17">
        <v>0</v>
      </c>
      <c r="Q36" s="17">
        <f t="shared" si="0"/>
        <v>649600</v>
      </c>
    </row>
    <row r="37" spans="1:19" s="23" customFormat="1" ht="34.5" customHeight="1">
      <c r="A37" s="21"/>
      <c r="B37" s="21"/>
      <c r="C37" s="21"/>
      <c r="D37" s="22" t="s">
        <v>134</v>
      </c>
      <c r="E37" s="19">
        <v>393300</v>
      </c>
      <c r="F37" s="19">
        <v>393300</v>
      </c>
      <c r="G37" s="19">
        <v>322700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f t="shared" si="0"/>
        <v>393300</v>
      </c>
    </row>
    <row r="38" spans="1:19" s="9" customFormat="1" ht="46.8">
      <c r="A38" s="15" t="s">
        <v>47</v>
      </c>
      <c r="B38" s="15" t="s">
        <v>49</v>
      </c>
      <c r="C38" s="15" t="s">
        <v>48</v>
      </c>
      <c r="D38" s="16" t="s">
        <v>50</v>
      </c>
      <c r="E38" s="17">
        <v>4100</v>
      </c>
      <c r="F38" s="17">
        <v>4100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9">
        <v>0</v>
      </c>
      <c r="M38" s="17">
        <v>0</v>
      </c>
      <c r="N38" s="17">
        <v>0</v>
      </c>
      <c r="O38" s="17">
        <v>0</v>
      </c>
      <c r="P38" s="17">
        <v>0</v>
      </c>
      <c r="Q38" s="17">
        <f t="shared" si="0"/>
        <v>4100</v>
      </c>
    </row>
    <row r="39" spans="1:19" s="9" customFormat="1" ht="15.6">
      <c r="A39" s="15" t="s">
        <v>51</v>
      </c>
      <c r="B39" s="15" t="s">
        <v>53</v>
      </c>
      <c r="C39" s="15" t="s">
        <v>52</v>
      </c>
      <c r="D39" s="16" t="s">
        <v>54</v>
      </c>
      <c r="E39" s="17">
        <v>50000</v>
      </c>
      <c r="F39" s="17">
        <v>50000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9">
        <v>0</v>
      </c>
      <c r="M39" s="17">
        <v>0</v>
      </c>
      <c r="N39" s="17">
        <v>0</v>
      </c>
      <c r="O39" s="17">
        <v>0</v>
      </c>
      <c r="P39" s="17">
        <v>0</v>
      </c>
      <c r="Q39" s="17">
        <f t="shared" si="0"/>
        <v>50000</v>
      </c>
    </row>
    <row r="40" spans="1:19" s="9" customFormat="1" ht="46.8">
      <c r="A40" s="15" t="s">
        <v>55</v>
      </c>
      <c r="B40" s="15" t="s">
        <v>57</v>
      </c>
      <c r="C40" s="15" t="s">
        <v>56</v>
      </c>
      <c r="D40" s="16" t="s">
        <v>58</v>
      </c>
      <c r="E40" s="17">
        <v>100000</v>
      </c>
      <c r="F40" s="17">
        <v>100000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9">
        <v>0</v>
      </c>
      <c r="M40" s="17">
        <v>0</v>
      </c>
      <c r="N40" s="17">
        <v>0</v>
      </c>
      <c r="O40" s="17">
        <v>0</v>
      </c>
      <c r="P40" s="17">
        <v>0</v>
      </c>
      <c r="Q40" s="17">
        <f t="shared" si="0"/>
        <v>100000</v>
      </c>
    </row>
    <row r="41" spans="1:19" s="9" customFormat="1" ht="62.4">
      <c r="A41" s="15" t="s">
        <v>59</v>
      </c>
      <c r="B41" s="15" t="s">
        <v>61</v>
      </c>
      <c r="C41" s="15" t="s">
        <v>60</v>
      </c>
      <c r="D41" s="16" t="s">
        <v>62</v>
      </c>
      <c r="E41" s="17">
        <v>659000</v>
      </c>
      <c r="F41" s="17">
        <v>659000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9">
        <v>0</v>
      </c>
      <c r="M41" s="17">
        <v>0</v>
      </c>
      <c r="N41" s="17">
        <v>0</v>
      </c>
      <c r="O41" s="17">
        <v>0</v>
      </c>
      <c r="P41" s="17">
        <v>0</v>
      </c>
      <c r="Q41" s="17">
        <f t="shared" si="0"/>
        <v>659000</v>
      </c>
    </row>
    <row r="42" spans="1:19" s="9" customFormat="1" ht="31.2">
      <c r="A42" s="11" t="s">
        <v>63</v>
      </c>
      <c r="B42" s="12"/>
      <c r="C42" s="12"/>
      <c r="D42" s="13" t="s">
        <v>64</v>
      </c>
      <c r="E42" s="14">
        <v>3431326</v>
      </c>
      <c r="F42" s="14">
        <v>3431326</v>
      </c>
      <c r="G42" s="14">
        <v>380000</v>
      </c>
      <c r="H42" s="14">
        <v>310200</v>
      </c>
      <c r="I42" s="14">
        <v>0</v>
      </c>
      <c r="J42" s="14">
        <v>2401020</v>
      </c>
      <c r="K42" s="14">
        <v>2401020</v>
      </c>
      <c r="L42" s="28">
        <f>L43</f>
        <v>2151020</v>
      </c>
      <c r="M42" s="14">
        <v>0</v>
      </c>
      <c r="N42" s="14">
        <v>0</v>
      </c>
      <c r="O42" s="14">
        <v>0</v>
      </c>
      <c r="P42" s="14">
        <v>2401020</v>
      </c>
      <c r="Q42" s="14">
        <f t="shared" si="0"/>
        <v>5832346</v>
      </c>
    </row>
    <row r="43" spans="1:19" s="9" customFormat="1" ht="46.8">
      <c r="A43" s="11" t="s">
        <v>65</v>
      </c>
      <c r="B43" s="12"/>
      <c r="C43" s="12"/>
      <c r="D43" s="13" t="s">
        <v>66</v>
      </c>
      <c r="E43" s="14">
        <v>3431326</v>
      </c>
      <c r="F43" s="14">
        <v>3431326</v>
      </c>
      <c r="G43" s="14">
        <v>380000</v>
      </c>
      <c r="H43" s="14">
        <v>310200</v>
      </c>
      <c r="I43" s="14">
        <v>0</v>
      </c>
      <c r="J43" s="14">
        <v>2401020</v>
      </c>
      <c r="K43" s="14">
        <v>2401020</v>
      </c>
      <c r="L43" s="28">
        <f>L46+L53</f>
        <v>2151020</v>
      </c>
      <c r="M43" s="14">
        <v>0</v>
      </c>
      <c r="N43" s="14">
        <v>0</v>
      </c>
      <c r="O43" s="14">
        <v>0</v>
      </c>
      <c r="P43" s="14">
        <v>2401020</v>
      </c>
      <c r="Q43" s="14">
        <f t="shared" si="0"/>
        <v>5832346</v>
      </c>
    </row>
    <row r="44" spans="1:19" s="9" customFormat="1" ht="15.6">
      <c r="A44" s="15" t="s">
        <v>67</v>
      </c>
      <c r="B44" s="15" t="s">
        <v>69</v>
      </c>
      <c r="C44" s="15" t="s">
        <v>68</v>
      </c>
      <c r="D44" s="16" t="s">
        <v>70</v>
      </c>
      <c r="E44" s="17">
        <v>516200</v>
      </c>
      <c r="F44" s="17">
        <v>516200</v>
      </c>
      <c r="G44" s="17">
        <v>0</v>
      </c>
      <c r="H44" s="17">
        <v>260200</v>
      </c>
      <c r="I44" s="17">
        <v>0</v>
      </c>
      <c r="J44" s="17">
        <v>0</v>
      </c>
      <c r="K44" s="17">
        <v>0</v>
      </c>
      <c r="L44" s="19">
        <v>0</v>
      </c>
      <c r="M44" s="17">
        <v>0</v>
      </c>
      <c r="N44" s="17">
        <v>0</v>
      </c>
      <c r="O44" s="17">
        <v>0</v>
      </c>
      <c r="P44" s="17">
        <v>0</v>
      </c>
      <c r="Q44" s="17">
        <f t="shared" si="0"/>
        <v>516200</v>
      </c>
    </row>
    <row r="45" spans="1:19" ht="26.4">
      <c r="A45" s="3"/>
      <c r="B45" s="3"/>
      <c r="C45" s="3"/>
      <c r="D45" s="22" t="s">
        <v>134</v>
      </c>
      <c r="E45" s="22">
        <v>516200</v>
      </c>
      <c r="F45" s="22">
        <v>516200</v>
      </c>
      <c r="G45" s="22">
        <v>0</v>
      </c>
      <c r="H45" s="22">
        <v>260200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f t="shared" ref="Q45" si="3">E45+J45</f>
        <v>516200</v>
      </c>
      <c r="R45" s="23"/>
      <c r="S45" s="23"/>
    </row>
    <row r="46" spans="1:19" s="9" customFormat="1" ht="93.6">
      <c r="A46" s="15" t="s">
        <v>71</v>
      </c>
      <c r="B46" s="15" t="s">
        <v>44</v>
      </c>
      <c r="C46" s="15" t="s">
        <v>72</v>
      </c>
      <c r="D46" s="16" t="s">
        <v>73</v>
      </c>
      <c r="E46" s="17">
        <v>2835626</v>
      </c>
      <c r="F46" s="17">
        <v>2835626</v>
      </c>
      <c r="G46" s="17">
        <v>380000</v>
      </c>
      <c r="H46" s="17">
        <v>50000</v>
      </c>
      <c r="I46" s="17">
        <v>0</v>
      </c>
      <c r="J46" s="17">
        <v>1536000</v>
      </c>
      <c r="K46" s="17">
        <v>1536000</v>
      </c>
      <c r="L46" s="19">
        <v>1286000</v>
      </c>
      <c r="M46" s="17">
        <v>0</v>
      </c>
      <c r="N46" s="17">
        <v>0</v>
      </c>
      <c r="O46" s="17">
        <v>0</v>
      </c>
      <c r="P46" s="17">
        <v>1536000</v>
      </c>
      <c r="Q46" s="17">
        <f t="shared" si="0"/>
        <v>4371626</v>
      </c>
    </row>
    <row r="47" spans="1:19" s="23" customFormat="1" ht="52.8">
      <c r="A47" s="21"/>
      <c r="B47" s="21"/>
      <c r="C47" s="21"/>
      <c r="D47" s="32" t="s">
        <v>144</v>
      </c>
      <c r="E47" s="22">
        <v>833100</v>
      </c>
      <c r="F47" s="22">
        <v>833100</v>
      </c>
      <c r="G47" s="22">
        <v>0</v>
      </c>
      <c r="H47" s="22">
        <v>0</v>
      </c>
      <c r="I47" s="22">
        <v>0</v>
      </c>
      <c r="J47" s="22">
        <v>1286000</v>
      </c>
      <c r="K47" s="22">
        <v>1286000</v>
      </c>
      <c r="L47" s="22">
        <v>1286000</v>
      </c>
      <c r="M47" s="22">
        <v>0</v>
      </c>
      <c r="N47" s="22">
        <v>0</v>
      </c>
      <c r="O47" s="22">
        <v>0</v>
      </c>
      <c r="P47" s="22">
        <v>0</v>
      </c>
      <c r="Q47" s="22">
        <f t="shared" si="0"/>
        <v>2119100</v>
      </c>
    </row>
    <row r="48" spans="1:19" s="33" customFormat="1" ht="66">
      <c r="A48" s="21"/>
      <c r="B48" s="21"/>
      <c r="C48" s="21"/>
      <c r="D48" s="34" t="s">
        <v>145</v>
      </c>
      <c r="E48" s="22">
        <v>464200</v>
      </c>
      <c r="F48" s="22">
        <v>464200</v>
      </c>
      <c r="G48" s="22">
        <v>380000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f>E48+J48</f>
        <v>464200</v>
      </c>
    </row>
    <row r="49" spans="1:17" s="23" customFormat="1" ht="52.8">
      <c r="A49" s="21"/>
      <c r="B49" s="21"/>
      <c r="C49" s="21"/>
      <c r="D49" s="24" t="s">
        <v>143</v>
      </c>
      <c r="E49" s="22">
        <v>118156</v>
      </c>
      <c r="F49" s="22">
        <v>118156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f t="shared" ref="Q49" si="4">E49+J49</f>
        <v>118156</v>
      </c>
    </row>
    <row r="50" spans="1:17" s="23" customFormat="1" ht="26.4">
      <c r="A50" s="21"/>
      <c r="B50" s="21"/>
      <c r="C50" s="21"/>
      <c r="D50" s="22" t="s">
        <v>134</v>
      </c>
      <c r="E50" s="22">
        <v>1120070</v>
      </c>
      <c r="F50" s="22">
        <v>1120070</v>
      </c>
      <c r="G50" s="22">
        <v>0</v>
      </c>
      <c r="H50" s="22">
        <v>50000</v>
      </c>
      <c r="I50" s="22">
        <v>0</v>
      </c>
      <c r="J50" s="22">
        <v>250000</v>
      </c>
      <c r="K50" s="22">
        <v>250000</v>
      </c>
      <c r="L50" s="22">
        <v>0</v>
      </c>
      <c r="M50" s="22">
        <v>0</v>
      </c>
      <c r="N50" s="22">
        <v>0</v>
      </c>
      <c r="O50" s="22">
        <v>0</v>
      </c>
      <c r="P50" s="22">
        <v>250000</v>
      </c>
      <c r="Q50" s="22">
        <f>E50+J50</f>
        <v>1370070</v>
      </c>
    </row>
    <row r="51" spans="1:17" s="9" customFormat="1" ht="31.2">
      <c r="A51" s="15" t="s">
        <v>74</v>
      </c>
      <c r="B51" s="15" t="s">
        <v>76</v>
      </c>
      <c r="C51" s="15" t="s">
        <v>75</v>
      </c>
      <c r="D51" s="16" t="s">
        <v>77</v>
      </c>
      <c r="E51" s="17">
        <v>6900</v>
      </c>
      <c r="F51" s="17">
        <v>6900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9">
        <v>0</v>
      </c>
      <c r="M51" s="17">
        <v>0</v>
      </c>
      <c r="N51" s="17">
        <v>0</v>
      </c>
      <c r="O51" s="17">
        <v>0</v>
      </c>
      <c r="P51" s="17">
        <v>0</v>
      </c>
      <c r="Q51" s="17">
        <f t="shared" si="0"/>
        <v>6900</v>
      </c>
    </row>
    <row r="52" spans="1:17" s="9" customFormat="1" ht="31.2">
      <c r="A52" s="15" t="s">
        <v>78</v>
      </c>
      <c r="B52" s="15" t="s">
        <v>79</v>
      </c>
      <c r="C52" s="15" t="s">
        <v>75</v>
      </c>
      <c r="D52" s="16" t="s">
        <v>80</v>
      </c>
      <c r="E52" s="17">
        <v>22600</v>
      </c>
      <c r="F52" s="17">
        <v>22600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9">
        <v>0</v>
      </c>
      <c r="M52" s="17">
        <v>0</v>
      </c>
      <c r="N52" s="17">
        <v>0</v>
      </c>
      <c r="O52" s="17">
        <v>0</v>
      </c>
      <c r="P52" s="17">
        <v>0</v>
      </c>
      <c r="Q52" s="17">
        <f t="shared" si="0"/>
        <v>22600</v>
      </c>
    </row>
    <row r="53" spans="1:17" s="9" customFormat="1" ht="15.6">
      <c r="A53" s="15" t="s">
        <v>81</v>
      </c>
      <c r="B53" s="15" t="s">
        <v>82</v>
      </c>
      <c r="C53" s="15" t="s">
        <v>75</v>
      </c>
      <c r="D53" s="16" t="s">
        <v>83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865020</v>
      </c>
      <c r="K53" s="17">
        <v>865020</v>
      </c>
      <c r="L53" s="19">
        <v>865020</v>
      </c>
      <c r="M53" s="17">
        <v>0</v>
      </c>
      <c r="N53" s="17">
        <v>0</v>
      </c>
      <c r="O53" s="17">
        <v>0</v>
      </c>
      <c r="P53" s="17">
        <v>865020</v>
      </c>
      <c r="Q53" s="17">
        <f t="shared" si="0"/>
        <v>865020</v>
      </c>
    </row>
    <row r="54" spans="1:17" s="9" customFormat="1" ht="52.8">
      <c r="A54" s="15"/>
      <c r="B54" s="15"/>
      <c r="C54" s="15"/>
      <c r="D54" s="24" t="s">
        <v>143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89020</v>
      </c>
      <c r="K54" s="22">
        <v>89020</v>
      </c>
      <c r="L54" s="22">
        <v>89020</v>
      </c>
      <c r="M54" s="22">
        <v>0</v>
      </c>
      <c r="N54" s="22">
        <v>0</v>
      </c>
      <c r="O54" s="22">
        <v>0</v>
      </c>
      <c r="P54" s="22">
        <v>0</v>
      </c>
      <c r="Q54" s="22">
        <f>E54+J54</f>
        <v>89020</v>
      </c>
    </row>
    <row r="55" spans="1:17" s="23" customFormat="1" ht="52.8">
      <c r="A55" s="21"/>
      <c r="B55" s="21"/>
      <c r="C55" s="21"/>
      <c r="D55" s="32" t="s">
        <v>144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410000</v>
      </c>
      <c r="K55" s="22">
        <v>410000</v>
      </c>
      <c r="L55" s="22">
        <v>410000</v>
      </c>
      <c r="M55" s="22">
        <v>0</v>
      </c>
      <c r="N55" s="22">
        <v>0</v>
      </c>
      <c r="O55" s="22">
        <v>0</v>
      </c>
      <c r="P55" s="22">
        <v>410000</v>
      </c>
      <c r="Q55" s="22">
        <f t="shared" si="0"/>
        <v>410000</v>
      </c>
    </row>
    <row r="56" spans="1:17" s="9" customFormat="1" ht="31.2">
      <c r="A56" s="15" t="s">
        <v>84</v>
      </c>
      <c r="B56" s="15" t="s">
        <v>85</v>
      </c>
      <c r="C56" s="15" t="s">
        <v>48</v>
      </c>
      <c r="D56" s="16" t="s">
        <v>86</v>
      </c>
      <c r="E56" s="17">
        <v>50000</v>
      </c>
      <c r="F56" s="17">
        <v>50000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9">
        <v>0</v>
      </c>
      <c r="M56" s="17">
        <v>0</v>
      </c>
      <c r="N56" s="17">
        <v>0</v>
      </c>
      <c r="O56" s="17">
        <v>0</v>
      </c>
      <c r="P56" s="17">
        <v>0</v>
      </c>
      <c r="Q56" s="17">
        <f t="shared" si="0"/>
        <v>50000</v>
      </c>
    </row>
    <row r="57" spans="1:17" s="9" customFormat="1" ht="31.2">
      <c r="A57" s="11" t="s">
        <v>87</v>
      </c>
      <c r="B57" s="12"/>
      <c r="C57" s="12"/>
      <c r="D57" s="13" t="s">
        <v>88</v>
      </c>
      <c r="E57" s="14">
        <v>977900</v>
      </c>
      <c r="F57" s="14">
        <v>977900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28">
        <v>0</v>
      </c>
      <c r="M57" s="14">
        <v>0</v>
      </c>
      <c r="N57" s="14">
        <v>0</v>
      </c>
      <c r="O57" s="14">
        <v>0</v>
      </c>
      <c r="P57" s="14">
        <v>0</v>
      </c>
      <c r="Q57" s="14">
        <f t="shared" si="0"/>
        <v>977900</v>
      </c>
    </row>
    <row r="58" spans="1:17" s="9" customFormat="1" ht="31.2">
      <c r="A58" s="11" t="s">
        <v>89</v>
      </c>
      <c r="B58" s="12"/>
      <c r="C58" s="12"/>
      <c r="D58" s="13" t="s">
        <v>90</v>
      </c>
      <c r="E58" s="14">
        <v>977900</v>
      </c>
      <c r="F58" s="14">
        <v>977900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28">
        <v>0</v>
      </c>
      <c r="M58" s="14">
        <v>0</v>
      </c>
      <c r="N58" s="14">
        <v>0</v>
      </c>
      <c r="O58" s="14">
        <v>0</v>
      </c>
      <c r="P58" s="14">
        <v>0</v>
      </c>
      <c r="Q58" s="14">
        <f t="shared" si="0"/>
        <v>977900</v>
      </c>
    </row>
    <row r="59" spans="1:17" s="9" customFormat="1" ht="31.2">
      <c r="A59" s="15" t="s">
        <v>91</v>
      </c>
      <c r="B59" s="15" t="s">
        <v>93</v>
      </c>
      <c r="C59" s="15" t="s">
        <v>92</v>
      </c>
      <c r="D59" s="16" t="s">
        <v>94</v>
      </c>
      <c r="E59" s="17">
        <v>14000</v>
      </c>
      <c r="F59" s="17">
        <v>14000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9">
        <v>0</v>
      </c>
      <c r="M59" s="17">
        <v>0</v>
      </c>
      <c r="N59" s="17">
        <v>0</v>
      </c>
      <c r="O59" s="17">
        <v>0</v>
      </c>
      <c r="P59" s="17">
        <v>0</v>
      </c>
      <c r="Q59" s="17">
        <f t="shared" si="0"/>
        <v>14000</v>
      </c>
    </row>
    <row r="60" spans="1:17" s="23" customFormat="1" ht="39.6">
      <c r="A60" s="21"/>
      <c r="B60" s="21"/>
      <c r="C60" s="21"/>
      <c r="D60" s="22" t="s">
        <v>137</v>
      </c>
      <c r="E60" s="22">
        <v>12000</v>
      </c>
      <c r="F60" s="22">
        <v>12000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f t="shared" si="0"/>
        <v>12000</v>
      </c>
    </row>
    <row r="61" spans="1:17" s="23" customFormat="1" ht="39.6">
      <c r="A61" s="21"/>
      <c r="B61" s="21"/>
      <c r="C61" s="21"/>
      <c r="D61" s="22" t="s">
        <v>138</v>
      </c>
      <c r="E61" s="22">
        <v>2000</v>
      </c>
      <c r="F61" s="22">
        <v>2000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f t="shared" si="0"/>
        <v>2000</v>
      </c>
    </row>
    <row r="62" spans="1:17" s="9" customFormat="1" ht="46.8">
      <c r="A62" s="15" t="s">
        <v>95</v>
      </c>
      <c r="B62" s="15" t="s">
        <v>96</v>
      </c>
      <c r="C62" s="15" t="s">
        <v>92</v>
      </c>
      <c r="D62" s="16" t="s">
        <v>97</v>
      </c>
      <c r="E62" s="17">
        <v>929000</v>
      </c>
      <c r="F62" s="17">
        <v>929000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9">
        <v>0</v>
      </c>
      <c r="M62" s="17">
        <v>0</v>
      </c>
      <c r="N62" s="17">
        <v>0</v>
      </c>
      <c r="O62" s="17">
        <v>0</v>
      </c>
      <c r="P62" s="17">
        <v>0</v>
      </c>
      <c r="Q62" s="17">
        <f t="shared" si="0"/>
        <v>929000</v>
      </c>
    </row>
    <row r="63" spans="1:17" s="31" customFormat="1" ht="39.6">
      <c r="A63" s="29"/>
      <c r="B63" s="29"/>
      <c r="C63" s="29"/>
      <c r="D63" s="30" t="s">
        <v>137</v>
      </c>
      <c r="E63" s="30">
        <v>672000</v>
      </c>
      <c r="F63" s="30">
        <v>672000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f t="shared" si="0"/>
        <v>672000</v>
      </c>
    </row>
    <row r="64" spans="1:17" s="31" customFormat="1" ht="39.6">
      <c r="A64" s="29"/>
      <c r="B64" s="29"/>
      <c r="C64" s="29"/>
      <c r="D64" s="30" t="s">
        <v>138</v>
      </c>
      <c r="E64" s="30">
        <v>10000</v>
      </c>
      <c r="F64" s="30">
        <v>10000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f t="shared" ref="Q64" si="5">E64+J64</f>
        <v>10000</v>
      </c>
    </row>
    <row r="65" spans="1:18" s="31" customFormat="1" ht="24.75" customHeight="1">
      <c r="A65" s="29"/>
      <c r="B65" s="29"/>
      <c r="C65" s="29"/>
      <c r="D65" s="30" t="s">
        <v>134</v>
      </c>
      <c r="E65" s="30">
        <v>197000</v>
      </c>
      <c r="F65" s="30">
        <v>197000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f t="shared" ref="Q65" si="6">E65+J65</f>
        <v>197000</v>
      </c>
    </row>
    <row r="66" spans="1:18" s="9" customFormat="1" ht="109.2">
      <c r="A66" s="15" t="s">
        <v>98</v>
      </c>
      <c r="B66" s="15" t="s">
        <v>99</v>
      </c>
      <c r="C66" s="15" t="s">
        <v>69</v>
      </c>
      <c r="D66" s="16" t="s">
        <v>100</v>
      </c>
      <c r="E66" s="17">
        <v>34900</v>
      </c>
      <c r="F66" s="17">
        <v>34900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9">
        <v>0</v>
      </c>
      <c r="M66" s="17">
        <v>0</v>
      </c>
      <c r="N66" s="17">
        <v>0</v>
      </c>
      <c r="O66" s="17">
        <v>0</v>
      </c>
      <c r="P66" s="17">
        <v>0</v>
      </c>
      <c r="Q66" s="17">
        <f t="shared" si="0"/>
        <v>34900</v>
      </c>
    </row>
    <row r="67" spans="1:18" s="23" customFormat="1" ht="39.6">
      <c r="A67" s="21"/>
      <c r="B67" s="21"/>
      <c r="C67" s="21"/>
      <c r="D67" s="30" t="s">
        <v>137</v>
      </c>
      <c r="E67" s="22">
        <v>30700</v>
      </c>
      <c r="F67" s="22">
        <v>30700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f t="shared" ref="Q67:Q68" si="7">E67+J67</f>
        <v>30700</v>
      </c>
    </row>
    <row r="68" spans="1:18" s="23" customFormat="1" ht="39.6">
      <c r="A68" s="21"/>
      <c r="B68" s="21"/>
      <c r="C68" s="21"/>
      <c r="D68" s="30" t="s">
        <v>138</v>
      </c>
      <c r="E68" s="22">
        <v>4200</v>
      </c>
      <c r="F68" s="22">
        <v>4200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f t="shared" si="7"/>
        <v>4200</v>
      </c>
    </row>
    <row r="69" spans="1:18" s="9" customFormat="1" ht="46.8">
      <c r="A69" s="11" t="s">
        <v>101</v>
      </c>
      <c r="B69" s="12"/>
      <c r="C69" s="12"/>
      <c r="D69" s="13" t="s">
        <v>102</v>
      </c>
      <c r="E69" s="14">
        <v>1645350</v>
      </c>
      <c r="F69" s="14">
        <v>1645350</v>
      </c>
      <c r="G69" s="14">
        <v>1205600</v>
      </c>
      <c r="H69" s="14">
        <v>82100</v>
      </c>
      <c r="I69" s="14">
        <v>0</v>
      </c>
      <c r="J69" s="14">
        <v>0</v>
      </c>
      <c r="K69" s="14">
        <v>0</v>
      </c>
      <c r="L69" s="28">
        <v>0</v>
      </c>
      <c r="M69" s="14">
        <v>0</v>
      </c>
      <c r="N69" s="14">
        <v>0</v>
      </c>
      <c r="O69" s="14">
        <v>0</v>
      </c>
      <c r="P69" s="14">
        <v>0</v>
      </c>
      <c r="Q69" s="14">
        <f t="shared" si="0"/>
        <v>1645350</v>
      </c>
    </row>
    <row r="70" spans="1:18" s="9" customFormat="1" ht="16.2">
      <c r="A70" s="11" t="s">
        <v>103</v>
      </c>
      <c r="B70" s="12"/>
      <c r="C70" s="12"/>
      <c r="D70" s="13" t="s">
        <v>104</v>
      </c>
      <c r="E70" s="14">
        <v>1645350</v>
      </c>
      <c r="F70" s="14">
        <v>1645350</v>
      </c>
      <c r="G70" s="14">
        <v>1205600</v>
      </c>
      <c r="H70" s="14">
        <v>82100</v>
      </c>
      <c r="I70" s="14">
        <v>0</v>
      </c>
      <c r="J70" s="14">
        <v>0</v>
      </c>
      <c r="K70" s="14">
        <v>0</v>
      </c>
      <c r="L70" s="28">
        <v>0</v>
      </c>
      <c r="M70" s="14">
        <v>0</v>
      </c>
      <c r="N70" s="14">
        <v>0</v>
      </c>
      <c r="O70" s="14">
        <v>0</v>
      </c>
      <c r="P70" s="14">
        <v>0</v>
      </c>
      <c r="Q70" s="14">
        <f t="shared" si="0"/>
        <v>1645350</v>
      </c>
    </row>
    <row r="71" spans="1:18" s="9" customFormat="1" ht="62.4">
      <c r="A71" s="15" t="s">
        <v>105</v>
      </c>
      <c r="B71" s="15" t="s">
        <v>107</v>
      </c>
      <c r="C71" s="15" t="s">
        <v>106</v>
      </c>
      <c r="D71" s="16" t="s">
        <v>108</v>
      </c>
      <c r="E71" s="17">
        <v>160000</v>
      </c>
      <c r="F71" s="17">
        <v>160000</v>
      </c>
      <c r="G71" s="17">
        <v>131100</v>
      </c>
      <c r="H71" s="17">
        <v>0</v>
      </c>
      <c r="I71" s="17">
        <v>0</v>
      </c>
      <c r="J71" s="17">
        <v>0</v>
      </c>
      <c r="K71" s="17">
        <v>0</v>
      </c>
      <c r="L71" s="19">
        <v>0</v>
      </c>
      <c r="M71" s="17">
        <v>0</v>
      </c>
      <c r="N71" s="17">
        <v>0</v>
      </c>
      <c r="O71" s="17">
        <v>0</v>
      </c>
      <c r="P71" s="17">
        <v>0</v>
      </c>
      <c r="Q71" s="17">
        <f t="shared" si="0"/>
        <v>160000</v>
      </c>
    </row>
    <row r="72" spans="1:18" s="9" customFormat="1" ht="15.6">
      <c r="A72" s="15" t="s">
        <v>109</v>
      </c>
      <c r="B72" s="15" t="s">
        <v>111</v>
      </c>
      <c r="C72" s="15" t="s">
        <v>110</v>
      </c>
      <c r="D72" s="16" t="s">
        <v>112</v>
      </c>
      <c r="E72" s="17">
        <v>385590</v>
      </c>
      <c r="F72" s="17">
        <v>385590</v>
      </c>
      <c r="G72" s="17">
        <v>283950</v>
      </c>
      <c r="H72" s="17">
        <v>8100</v>
      </c>
      <c r="I72" s="17">
        <v>0</v>
      </c>
      <c r="J72" s="17">
        <v>0</v>
      </c>
      <c r="K72" s="17">
        <v>0</v>
      </c>
      <c r="L72" s="19">
        <v>0</v>
      </c>
      <c r="M72" s="17">
        <v>0</v>
      </c>
      <c r="N72" s="17">
        <v>0</v>
      </c>
      <c r="O72" s="17">
        <v>0</v>
      </c>
      <c r="P72" s="17">
        <v>0</v>
      </c>
      <c r="Q72" s="17">
        <f t="shared" si="0"/>
        <v>385590</v>
      </c>
    </row>
    <row r="73" spans="1:18" s="23" customFormat="1" ht="26.4">
      <c r="A73" s="21"/>
      <c r="B73" s="21"/>
      <c r="C73" s="21"/>
      <c r="D73" s="30" t="s">
        <v>134</v>
      </c>
      <c r="E73" s="22">
        <v>321490</v>
      </c>
      <c r="F73" s="22">
        <v>321490</v>
      </c>
      <c r="G73" s="22">
        <v>236350</v>
      </c>
      <c r="H73" s="22">
        <v>8100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f t="shared" si="0"/>
        <v>321490</v>
      </c>
    </row>
    <row r="74" spans="1:18" s="9" customFormat="1" ht="46.8">
      <c r="A74" s="15" t="s">
        <v>113</v>
      </c>
      <c r="B74" s="15" t="s">
        <v>115</v>
      </c>
      <c r="C74" s="15" t="s">
        <v>114</v>
      </c>
      <c r="D74" s="16" t="s">
        <v>116</v>
      </c>
      <c r="E74" s="17">
        <v>1099760</v>
      </c>
      <c r="F74" s="17">
        <v>1099760</v>
      </c>
      <c r="G74" s="17">
        <v>790550</v>
      </c>
      <c r="H74" s="17">
        <v>74000</v>
      </c>
      <c r="I74" s="17">
        <v>0</v>
      </c>
      <c r="J74" s="17">
        <v>0</v>
      </c>
      <c r="K74" s="17">
        <v>0</v>
      </c>
      <c r="L74" s="19">
        <v>0</v>
      </c>
      <c r="M74" s="17">
        <v>0</v>
      </c>
      <c r="N74" s="17">
        <v>0</v>
      </c>
      <c r="O74" s="17">
        <v>0</v>
      </c>
      <c r="P74" s="17">
        <v>0</v>
      </c>
      <c r="Q74" s="17">
        <f t="shared" si="0"/>
        <v>1099760</v>
      </c>
    </row>
    <row r="75" spans="1:18" s="23" customFormat="1" ht="26.4">
      <c r="A75" s="21"/>
      <c r="B75" s="21"/>
      <c r="C75" s="21"/>
      <c r="D75" s="30" t="s">
        <v>134</v>
      </c>
      <c r="E75" s="22">
        <v>840710</v>
      </c>
      <c r="F75" s="22">
        <v>840710</v>
      </c>
      <c r="G75" s="22">
        <v>609050</v>
      </c>
      <c r="H75" s="22">
        <v>59700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f t="shared" ref="Q75" si="8">E75+J75</f>
        <v>840710</v>
      </c>
    </row>
    <row r="76" spans="1:18" s="9" customFormat="1" ht="46.8">
      <c r="A76" s="11" t="s">
        <v>117</v>
      </c>
      <c r="B76" s="12"/>
      <c r="C76" s="12"/>
      <c r="D76" s="13" t="s">
        <v>118</v>
      </c>
      <c r="E76" s="14">
        <f>E77</f>
        <v>50090</v>
      </c>
      <c r="F76" s="14">
        <f t="shared" ref="F76:Q77" si="9">F77</f>
        <v>50090</v>
      </c>
      <c r="G76" s="14">
        <f t="shared" si="9"/>
        <v>0</v>
      </c>
      <c r="H76" s="14">
        <f t="shared" si="9"/>
        <v>0</v>
      </c>
      <c r="I76" s="14">
        <f t="shared" si="9"/>
        <v>0</v>
      </c>
      <c r="J76" s="14">
        <f t="shared" si="9"/>
        <v>19910</v>
      </c>
      <c r="K76" s="14">
        <f t="shared" si="9"/>
        <v>19910</v>
      </c>
      <c r="L76" s="14">
        <f t="shared" si="9"/>
        <v>19910</v>
      </c>
      <c r="M76" s="14">
        <f t="shared" si="9"/>
        <v>0</v>
      </c>
      <c r="N76" s="14">
        <f t="shared" si="9"/>
        <v>0</v>
      </c>
      <c r="O76" s="14">
        <f t="shared" si="9"/>
        <v>0</v>
      </c>
      <c r="P76" s="14">
        <f t="shared" si="9"/>
        <v>19910</v>
      </c>
      <c r="Q76" s="14">
        <f t="shared" si="9"/>
        <v>70000</v>
      </c>
    </row>
    <row r="77" spans="1:18" s="9" customFormat="1" ht="46.8">
      <c r="A77" s="11" t="s">
        <v>119</v>
      </c>
      <c r="B77" s="12"/>
      <c r="C77" s="12"/>
      <c r="D77" s="13" t="s">
        <v>118</v>
      </c>
      <c r="E77" s="14">
        <f>E78</f>
        <v>50090</v>
      </c>
      <c r="F77" s="14">
        <f t="shared" si="9"/>
        <v>50090</v>
      </c>
      <c r="G77" s="14">
        <f t="shared" si="9"/>
        <v>0</v>
      </c>
      <c r="H77" s="14">
        <f t="shared" si="9"/>
        <v>0</v>
      </c>
      <c r="I77" s="14">
        <f t="shared" si="9"/>
        <v>0</v>
      </c>
      <c r="J77" s="14">
        <f t="shared" si="9"/>
        <v>19910</v>
      </c>
      <c r="K77" s="14">
        <f t="shared" si="9"/>
        <v>19910</v>
      </c>
      <c r="L77" s="14">
        <f t="shared" si="9"/>
        <v>19910</v>
      </c>
      <c r="M77" s="14">
        <f t="shared" si="9"/>
        <v>0</v>
      </c>
      <c r="N77" s="14">
        <f t="shared" si="9"/>
        <v>0</v>
      </c>
      <c r="O77" s="14">
        <f t="shared" si="9"/>
        <v>0</v>
      </c>
      <c r="P77" s="14">
        <f t="shared" si="9"/>
        <v>19910</v>
      </c>
      <c r="Q77" s="14">
        <f t="shared" si="9"/>
        <v>70000</v>
      </c>
    </row>
    <row r="78" spans="1:18" s="9" customFormat="1" ht="15.6">
      <c r="A78" s="15" t="s">
        <v>120</v>
      </c>
      <c r="B78" s="15" t="s">
        <v>121</v>
      </c>
      <c r="C78" s="15" t="s">
        <v>60</v>
      </c>
      <c r="D78" s="16" t="s">
        <v>122</v>
      </c>
      <c r="E78" s="17">
        <v>50090</v>
      </c>
      <c r="F78" s="17">
        <f>70000-19910</f>
        <v>50090</v>
      </c>
      <c r="G78" s="17">
        <v>0</v>
      </c>
      <c r="H78" s="17">
        <v>0</v>
      </c>
      <c r="I78" s="17">
        <v>0</v>
      </c>
      <c r="J78" s="17">
        <v>19910</v>
      </c>
      <c r="K78" s="17">
        <v>19910</v>
      </c>
      <c r="L78" s="19">
        <v>19910</v>
      </c>
      <c r="M78" s="17">
        <v>0</v>
      </c>
      <c r="N78" s="17">
        <v>0</v>
      </c>
      <c r="O78" s="17">
        <v>0</v>
      </c>
      <c r="P78" s="17">
        <v>19910</v>
      </c>
      <c r="Q78" s="17">
        <f>E78+J78</f>
        <v>70000</v>
      </c>
    </row>
    <row r="79" spans="1:18" s="9" customFormat="1" ht="15.6">
      <c r="A79" s="12" t="s">
        <v>123</v>
      </c>
      <c r="B79" s="12" t="s">
        <v>123</v>
      </c>
      <c r="C79" s="12" t="s">
        <v>123</v>
      </c>
      <c r="D79" s="14" t="s">
        <v>124</v>
      </c>
      <c r="E79" s="14">
        <f>E15+E21+E42+E57+E69+E76</f>
        <v>12116496</v>
      </c>
      <c r="F79" s="14">
        <f t="shared" ref="F79:Q79" si="10">F15+F21+F42+F57+F69+F76</f>
        <v>11979996</v>
      </c>
      <c r="G79" s="14">
        <f t="shared" si="10"/>
        <v>2141500</v>
      </c>
      <c r="H79" s="14">
        <f t="shared" si="10"/>
        <v>392300</v>
      </c>
      <c r="I79" s="14">
        <f t="shared" si="10"/>
        <v>136500</v>
      </c>
      <c r="J79" s="14">
        <f t="shared" si="10"/>
        <v>2838930</v>
      </c>
      <c r="K79" s="14">
        <f t="shared" si="10"/>
        <v>2838930</v>
      </c>
      <c r="L79" s="14">
        <f t="shared" si="10"/>
        <v>2369930</v>
      </c>
      <c r="M79" s="14">
        <f t="shared" si="10"/>
        <v>0</v>
      </c>
      <c r="N79" s="14">
        <f t="shared" si="10"/>
        <v>0</v>
      </c>
      <c r="O79" s="14">
        <f t="shared" si="10"/>
        <v>0</v>
      </c>
      <c r="P79" s="14">
        <f t="shared" si="10"/>
        <v>2838930</v>
      </c>
      <c r="Q79" s="14">
        <f t="shared" si="10"/>
        <v>14955426</v>
      </c>
    </row>
    <row r="80" spans="1:18" ht="16.2">
      <c r="E80" s="41"/>
      <c r="F80" s="41"/>
      <c r="G80" s="41"/>
      <c r="H80" s="41"/>
      <c r="I80" s="41"/>
      <c r="J80" s="41"/>
      <c r="K80" s="41"/>
      <c r="L80" s="42"/>
      <c r="M80" s="41"/>
      <c r="N80" s="41"/>
      <c r="O80" s="41"/>
      <c r="P80" s="41"/>
      <c r="Q80" s="41"/>
      <c r="R80" s="9"/>
    </row>
    <row r="81" spans="2:17"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2:17" s="9" customFormat="1" ht="15.6">
      <c r="B82" s="18" t="s">
        <v>125</v>
      </c>
      <c r="L82" s="20"/>
      <c r="O82" s="18" t="s">
        <v>133</v>
      </c>
    </row>
  </sheetData>
  <mergeCells count="25">
    <mergeCell ref="H12:H13"/>
    <mergeCell ref="I11:I13"/>
    <mergeCell ref="J10:P10"/>
    <mergeCell ref="J11:J13"/>
    <mergeCell ref="K11:K13"/>
    <mergeCell ref="M11:M13"/>
    <mergeCell ref="N11:O11"/>
    <mergeCell ref="N12:N13"/>
    <mergeCell ref="O12:O13"/>
    <mergeCell ref="N2:O2"/>
    <mergeCell ref="A7:Q7"/>
    <mergeCell ref="L11:L13"/>
    <mergeCell ref="A5:Q5"/>
    <mergeCell ref="A6:Q6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G12:G13"/>
  </mergeCells>
  <pageMargins left="0.19685039370078741" right="0.19685039370078741" top="0.39370078740157483" bottom="0.19685039370078741" header="0" footer="0"/>
  <pageSetup paperSize="9" scale="5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2019-03-11T14:33:44Z</cp:lastPrinted>
  <dcterms:created xsi:type="dcterms:W3CDTF">2019-03-06T14:23:19Z</dcterms:created>
  <dcterms:modified xsi:type="dcterms:W3CDTF">2019-03-12T09:11:13Z</dcterms:modified>
</cp:coreProperties>
</file>