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Аркуш1!$9:$12</definedName>
  </definedNames>
  <calcPr calcId="125725"/>
</workbook>
</file>

<file path=xl/calcChain.xml><?xml version="1.0" encoding="utf-8"?>
<calcChain xmlns="http://schemas.openxmlformats.org/spreadsheetml/2006/main">
  <c r="Q41" i="1"/>
  <c r="Q42"/>
  <c r="Q43"/>
  <c r="Q26"/>
  <c r="Q25"/>
  <c r="Q24"/>
  <c r="P84" l="1"/>
  <c r="P83"/>
  <c r="P78"/>
  <c r="P77"/>
  <c r="P50"/>
  <c r="P49"/>
  <c r="P38"/>
  <c r="P37"/>
  <c r="P21"/>
  <c r="P20"/>
  <c r="P15"/>
  <c r="P14"/>
  <c r="P86" s="1"/>
  <c r="Q86"/>
  <c r="O86"/>
  <c r="N86"/>
  <c r="M86"/>
  <c r="L86"/>
  <c r="K86"/>
  <c r="J86"/>
  <c r="I86"/>
  <c r="H86"/>
  <c r="G86"/>
  <c r="F86"/>
  <c r="E86"/>
  <c r="Q15"/>
  <c r="O15"/>
  <c r="O14" s="1"/>
  <c r="N15"/>
  <c r="M15"/>
  <c r="M14" s="1"/>
  <c r="L15"/>
  <c r="K15"/>
  <c r="K14" s="1"/>
  <c r="J15"/>
  <c r="I15"/>
  <c r="I14" s="1"/>
  <c r="H15"/>
  <c r="G15"/>
  <c r="G14" s="1"/>
  <c r="F15"/>
  <c r="Q14"/>
  <c r="N14"/>
  <c r="L14"/>
  <c r="J14"/>
  <c r="H14"/>
  <c r="F14"/>
  <c r="E14"/>
  <c r="E15"/>
  <c r="Q20"/>
  <c r="O20"/>
  <c r="N20"/>
  <c r="M20"/>
  <c r="L20"/>
  <c r="K20"/>
  <c r="J20"/>
  <c r="I20"/>
  <c r="H20"/>
  <c r="G20"/>
  <c r="F20"/>
  <c r="E20"/>
  <c r="Q21"/>
  <c r="O21"/>
  <c r="N21"/>
  <c r="M21"/>
  <c r="L21"/>
  <c r="K21"/>
  <c r="J21"/>
  <c r="I21"/>
  <c r="H21"/>
  <c r="G21"/>
  <c r="F21"/>
  <c r="E21"/>
  <c r="Q38"/>
  <c r="O38"/>
  <c r="O37" s="1"/>
  <c r="N38"/>
  <c r="M38"/>
  <c r="M37" s="1"/>
  <c r="L38"/>
  <c r="K38"/>
  <c r="K37" s="1"/>
  <c r="J38"/>
  <c r="I38"/>
  <c r="I37" s="1"/>
  <c r="H38"/>
  <c r="G38"/>
  <c r="G37" s="1"/>
  <c r="F38"/>
  <c r="Q37"/>
  <c r="N37"/>
  <c r="L37"/>
  <c r="J37"/>
  <c r="H37"/>
  <c r="F37"/>
  <c r="E37"/>
  <c r="E38"/>
  <c r="Q50"/>
  <c r="O50"/>
  <c r="N50"/>
  <c r="M50"/>
  <c r="L50"/>
  <c r="K50"/>
  <c r="K49" s="1"/>
  <c r="J50"/>
  <c r="I50"/>
  <c r="I49" s="1"/>
  <c r="H50"/>
  <c r="G50"/>
  <c r="G49" s="1"/>
  <c r="F50"/>
  <c r="Q49"/>
  <c r="O49"/>
  <c r="N49"/>
  <c r="M49"/>
  <c r="L49"/>
  <c r="J49"/>
  <c r="H49"/>
  <c r="F49"/>
  <c r="E49"/>
  <c r="E50"/>
  <c r="Q78"/>
  <c r="O78"/>
  <c r="O77" s="1"/>
  <c r="N78"/>
  <c r="M78"/>
  <c r="M77" s="1"/>
  <c r="L78"/>
  <c r="K78"/>
  <c r="K77" s="1"/>
  <c r="J78"/>
  <c r="I78"/>
  <c r="I77" s="1"/>
  <c r="H78"/>
  <c r="G78"/>
  <c r="G77" s="1"/>
  <c r="F78"/>
  <c r="Q77"/>
  <c r="N77"/>
  <c r="L77"/>
  <c r="J77"/>
  <c r="H77"/>
  <c r="F77"/>
  <c r="E77"/>
  <c r="E78"/>
  <c r="Q84"/>
  <c r="O84"/>
  <c r="O83" s="1"/>
  <c r="N84"/>
  <c r="M84"/>
  <c r="L84"/>
  <c r="K84"/>
  <c r="J84"/>
  <c r="I84"/>
  <c r="H84"/>
  <c r="G84"/>
  <c r="F84"/>
  <c r="Q83"/>
  <c r="N83"/>
  <c r="M83"/>
  <c r="L83"/>
  <c r="K83"/>
  <c r="J83"/>
  <c r="I83"/>
  <c r="H83"/>
  <c r="G83"/>
  <c r="F83"/>
  <c r="E83"/>
  <c r="E84"/>
</calcChain>
</file>

<file path=xl/sharedStrings.xml><?xml version="1.0" encoding="utf-8"?>
<sst xmlns="http://schemas.openxmlformats.org/spreadsheetml/2006/main" count="272" uniqueCount="224">
  <si>
    <t>РОЗПОДІЛ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</si>
  <si>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</si>
  <si>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</si>
  <si>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</si>
  <si>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</si>
  <si>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</si>
  <si>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</si>
  <si>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</si>
  <si>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</si>
  <si>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видатки розвитку</t>
  </si>
  <si>
    <t>Спеціальний фонд</t>
  </si>
  <si>
    <t>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</si>
  <si>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</si>
  <si>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</si>
  <si>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</si>
  <si>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</si>
  <si>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</si>
  <si>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</si>
  <si>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</si>
  <si>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0110170</t>
  </si>
  <si>
    <t>0131</t>
  </si>
  <si>
    <t>0170</t>
  </si>
  <si>
    <t>Підвищення кваліфікації депутатів місцевих рад та посадових осіб місцевого самоврядування</t>
  </si>
  <si>
    <t>0110180</t>
  </si>
  <si>
    <t>0133</t>
  </si>
  <si>
    <t>0180</t>
  </si>
  <si>
    <t>Інша діяльність у сфері державного управління</t>
  </si>
  <si>
    <t>0117693</t>
  </si>
  <si>
    <t>0490</t>
  </si>
  <si>
    <t>7693</t>
  </si>
  <si>
    <t>Інші заходи, пов`язані з економічною діяльністю</t>
  </si>
  <si>
    <t>0200000</t>
  </si>
  <si>
    <t>0210000</t>
  </si>
  <si>
    <t>0210180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</si>
  <si>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</si>
  <si>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</si>
  <si>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</si>
  <si>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</si>
  <si>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</si>
  <si>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</si>
  <si>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</si>
  <si>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</si>
  <si>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</si>
  <si>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</si>
  <si>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</si>
  <si>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</si>
  <si>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0212146</t>
  </si>
  <si>
    <t>2146</t>
  </si>
  <si>
    <t>Відшкодування вартості лікарських засобів для лікування окремих захворювань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</si>
  <si>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</si>
  <si>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</si>
  <si>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</si>
  <si>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</si>
  <si>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0213112</t>
  </si>
  <si>
    <t>1040</t>
  </si>
  <si>
    <t>3112</t>
  </si>
  <si>
    <t>Заходи державної політики з питань дітей та їх соціального захисту</t>
  </si>
  <si>
    <t>0213121</t>
  </si>
  <si>
    <t>3121</t>
  </si>
  <si>
    <t>Утримання та забезпечення діяльності центрів соціальних служб для сім`ї, дітей та молоді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</si>
  <si>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</si>
  <si>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</si>
  <si>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</si>
  <si>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</si>
  <si>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</si>
  <si>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</si>
  <si>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</si>
  <si>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</si>
  <si>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</si>
  <si>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</si>
  <si>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</si>
  <si>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</si>
  <si>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</si>
  <si>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</si>
  <si>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</si>
  <si>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</si>
  <si>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</si>
  <si>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</si>
  <si>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</si>
  <si>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</si>
  <si>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</si>
  <si>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</si>
  <si>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</si>
  <si>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</si>
  <si>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</si>
  <si>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</si>
  <si>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</si>
  <si>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</si>
  <si>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</si>
  <si>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</si>
  <si>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</si>
  <si>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</si>
  <si>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</si>
  <si>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</si>
  <si>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</si>
  <si>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</si>
  <si>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0800000</t>
  </si>
  <si>
    <t>0810000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</si>
  <si>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</si>
  <si>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</si>
  <si>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</si>
  <si>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</si>
  <si>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</si>
  <si>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</si>
  <si>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</si>
  <si>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</si>
  <si>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</si>
  <si>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</si>
  <si>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</si>
  <si>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</si>
  <si>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</si>
  <si>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</si>
  <si>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</si>
  <si>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</si>
  <si>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</si>
  <si>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</si>
  <si>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</si>
  <si>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</si>
  <si>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</si>
  <si>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</si>
  <si>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</si>
  <si>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</si>
  <si>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</si>
  <si>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</si>
  <si>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</si>
  <si>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</si>
  <si>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</si>
  <si>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</si>
  <si>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</si>
  <si>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</si>
  <si>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</si>
  <si>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</si>
  <si>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</si>
  <si>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</si>
  <si>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</si>
  <si>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</si>
  <si>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</si>
  <si>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</si>
  <si>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</si>
  <si>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</si>
  <si>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</si>
  <si>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</si>
  <si>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</si>
  <si>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</si>
  <si>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</si>
  <si>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</si>
  <si>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</si>
  <si>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</si>
  <si>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</si>
  <si>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</si>
  <si>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</si>
  <si>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</si>
  <si>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</si>
  <si>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</si>
  <si>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</si>
  <si>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</si>
  <si>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</si>
  <si>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</si>
  <si>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</si>
  <si>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</si>
  <si>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</si>
  <si>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</si>
  <si>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</si>
  <si>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0813191</t>
  </si>
  <si>
    <t>3191</t>
  </si>
  <si>
    <t>Інші видатки на соціальний захист ветеранів війни та праці</t>
  </si>
  <si>
    <t>0813210</t>
  </si>
  <si>
    <t>1050</t>
  </si>
  <si>
    <t>3210</t>
  </si>
  <si>
    <t>Організація та проведення громадських робіт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</si>
  <si>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</si>
  <si>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</si>
  <si>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</si>
  <si>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</si>
  <si>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3242</t>
  </si>
  <si>
    <t>Інші заходи у сфері соціального захисту і соціального забезпечення</t>
  </si>
  <si>
    <t>1000000</t>
  </si>
  <si>
    <t>1010000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</si>
  <si>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</si>
  <si>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</si>
  <si>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</si>
  <si>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</si>
  <si>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</si>
  <si>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</si>
  <si>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</si>
  <si>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</si>
  <si>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</si>
  <si>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</si>
  <si>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</si>
  <si>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</si>
  <si>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</si>
  <si>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</si>
  <si>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</si>
  <si>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3700000</t>
  </si>
  <si>
    <t>Фінансове управління Кіровоградської районної державної адміністрація</t>
  </si>
  <si>
    <t>3710000</t>
  </si>
  <si>
    <t>3718700</t>
  </si>
  <si>
    <t>8700</t>
  </si>
  <si>
    <t>Резервний фонд</t>
  </si>
  <si>
    <t xml:space="preserve"> </t>
  </si>
  <si>
    <t>Заступник голови районної ради</t>
  </si>
  <si>
    <t>до рішення  Кіровоградської  районної ради</t>
  </si>
  <si>
    <t>видатків Кіровоградського районного бюджету на 2019 рік</t>
  </si>
  <si>
    <t>грн.</t>
  </si>
  <si>
    <t>Додаток 3</t>
  </si>
  <si>
    <t>Н. ВІТЮК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</si>
  <si>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</si>
  <si>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</si>
  <si>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</si>
  <si>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Кіровоградська районна рада</t>
  </si>
  <si>
    <t>Кіровоградська районна державна адміністрація</t>
  </si>
  <si>
    <t>Управління соціального захисту населення Кіровоградської районної державної адміністрації</t>
  </si>
  <si>
    <t>Відділ культури, туризму та культурної спадщини Кіровоградської районної державної адміністрації</t>
  </si>
  <si>
    <t>з них капітальні видатки за рахунок коштів, що передаються із загального фонду до бюджету розвитку (спеціального фонду)</t>
  </si>
  <si>
    <t>від 14 грудня 2018 року № 447</t>
  </si>
  <si>
    <t>у т.ч. за рахунок медичної субвенції з державного бюджету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</si>
  <si>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(передані до районного бюджету з бюджетів об'єднаних територіальних громад)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</si>
  <si>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</si>
  <si>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(цільові видатки на лікування хворих на цукровий та нецукровий діабет)</t>
  </si>
  <si>
    <t>в т.ч. 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</si>
  <si>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у т.ч. за рахунок освітньої субвенції з державного бюджету</t>
  </si>
  <si>
    <t>у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</si>
  <si>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оплата праці (код 2110)</t>
  </si>
  <si>
    <t>комунальні послуги та енергоносії (код 2270)</t>
  </si>
</sst>
</file>

<file path=xl/styles.xml><?xml version="1.0" encoding="utf-8"?>
<styleSheet xmlns="http://schemas.openxmlformats.org/spreadsheetml/2006/main">
  <fonts count="1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" fillId="0" borderId="0"/>
  </cellStyleXfs>
  <cellXfs count="30">
    <xf numFmtId="0" fontId="0" fillId="0" borderId="0" xfId="0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0" fontId="7" fillId="0" borderId="0" xfId="1"/>
    <xf numFmtId="1" fontId="5" fillId="0" borderId="1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5" fillId="0" borderId="1" xfId="0" quotePrefix="1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6" fillId="0" borderId="0" xfId="1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9" fillId="0" borderId="0" xfId="1" applyFont="1"/>
    <xf numFmtId="1" fontId="10" fillId="0" borderId="0" xfId="0" applyNumberFormat="1" applyFont="1" applyFill="1"/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vertical="center" wrapText="1"/>
    </xf>
    <xf numFmtId="1" fontId="11" fillId="0" borderId="1" xfId="0" quotePrefix="1" applyNumberFormat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" fontId="16" fillId="2" borderId="0" xfId="2" applyNumberFormat="1" applyFont="1" applyFill="1"/>
  </cellXfs>
  <cellStyles count="4">
    <cellStyle name="Звичайний" xfId="0" builtinId="0"/>
    <cellStyle name="Звичайний 2" xfId="2"/>
    <cellStyle name="Звичайний 3" xfId="1"/>
    <cellStyle name="Звичайний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6"/>
  <sheetViews>
    <sheetView tabSelected="1" workbookViewId="0">
      <selection activeCell="L1" sqref="L1:L3"/>
    </sheetView>
  </sheetViews>
  <sheetFormatPr defaultRowHeight="13.2"/>
  <cols>
    <col min="1" max="3" width="12.109375" style="1" customWidth="1"/>
    <col min="4" max="4" width="40.77734375" style="1" customWidth="1"/>
    <col min="5" max="15" width="11.6640625" style="1" customWidth="1"/>
    <col min="16" max="16" width="11.6640625" style="18" customWidth="1"/>
    <col min="17" max="17" width="11.6640625" style="1" customWidth="1"/>
    <col min="18" max="16384" width="8.88671875" style="1"/>
  </cols>
  <sheetData>
    <row r="1" spans="1:17" ht="15.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9" t="s">
        <v>204</v>
      </c>
      <c r="M1" s="5"/>
      <c r="N1" s="5"/>
      <c r="O1" s="5"/>
      <c r="P1" s="17"/>
      <c r="Q1" s="5"/>
    </row>
    <row r="2" spans="1:17" ht="15.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9" t="s">
        <v>201</v>
      </c>
      <c r="M2" s="5"/>
      <c r="N2" s="5"/>
      <c r="O2" s="5"/>
      <c r="P2" s="17"/>
      <c r="Q2" s="5"/>
    </row>
    <row r="3" spans="1:17" ht="15.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9" t="s">
        <v>214</v>
      </c>
      <c r="M3" s="5"/>
      <c r="N3" s="5"/>
      <c r="O3" s="5"/>
      <c r="P3" s="17"/>
      <c r="Q3" s="5"/>
    </row>
    <row r="5" spans="1:17" ht="15.6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5.6">
      <c r="A6" s="14" t="s">
        <v>202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Q7" s="2"/>
    </row>
    <row r="8" spans="1:17">
      <c r="O8" s="1" t="s">
        <v>203</v>
      </c>
      <c r="Q8" s="2"/>
    </row>
    <row r="9" spans="1:17" ht="19.8" customHeight="1">
      <c r="A9" s="16" t="s">
        <v>1</v>
      </c>
      <c r="B9" s="16" t="s">
        <v>2</v>
      </c>
      <c r="C9" s="16" t="s">
        <v>3</v>
      </c>
      <c r="D9" s="16" t="s">
        <v>4</v>
      </c>
      <c r="E9" s="16" t="s">
        <v>5</v>
      </c>
      <c r="F9" s="16"/>
      <c r="G9" s="16"/>
      <c r="H9" s="16"/>
      <c r="I9" s="16"/>
      <c r="J9" s="16" t="s">
        <v>10</v>
      </c>
      <c r="K9" s="16"/>
      <c r="L9" s="16"/>
      <c r="M9" s="16"/>
      <c r="N9" s="16"/>
      <c r="O9" s="16"/>
      <c r="P9" s="19"/>
      <c r="Q9" s="16" t="s">
        <v>12</v>
      </c>
    </row>
    <row r="10" spans="1:17" ht="20.399999999999999" customHeight="1">
      <c r="A10" s="16"/>
      <c r="B10" s="16"/>
      <c r="C10" s="16"/>
      <c r="D10" s="16"/>
      <c r="E10" s="16" t="s">
        <v>6</v>
      </c>
      <c r="F10" s="16" t="s">
        <v>7</v>
      </c>
      <c r="G10" s="16" t="s">
        <v>8</v>
      </c>
      <c r="H10" s="16"/>
      <c r="I10" s="16" t="s">
        <v>9</v>
      </c>
      <c r="J10" s="16" t="s">
        <v>6</v>
      </c>
      <c r="K10" s="16" t="s">
        <v>7</v>
      </c>
      <c r="L10" s="16" t="s">
        <v>8</v>
      </c>
      <c r="M10" s="16"/>
      <c r="N10" s="16" t="s">
        <v>9</v>
      </c>
      <c r="O10" s="6" t="s">
        <v>8</v>
      </c>
      <c r="P10" s="22" t="s">
        <v>213</v>
      </c>
      <c r="Q10" s="16"/>
    </row>
    <row r="11" spans="1:17" ht="13.2" customHeight="1">
      <c r="A11" s="16"/>
      <c r="B11" s="16"/>
      <c r="C11" s="16"/>
      <c r="D11" s="16"/>
      <c r="E11" s="16"/>
      <c r="F11" s="16"/>
      <c r="G11" s="16" t="s">
        <v>222</v>
      </c>
      <c r="H11" s="16" t="s">
        <v>223</v>
      </c>
      <c r="I11" s="16"/>
      <c r="J11" s="16"/>
      <c r="K11" s="16"/>
      <c r="L11" s="16" t="s">
        <v>222</v>
      </c>
      <c r="M11" s="16" t="s">
        <v>223</v>
      </c>
      <c r="N11" s="16"/>
      <c r="O11" s="16" t="s">
        <v>11</v>
      </c>
      <c r="P11" s="23"/>
      <c r="Q11" s="16"/>
    </row>
    <row r="12" spans="1:17" ht="97.8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4"/>
      <c r="Q12" s="16"/>
    </row>
    <row r="13" spans="1:17" ht="15.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19"/>
      <c r="Q13" s="6">
        <v>16</v>
      </c>
    </row>
    <row r="14" spans="1:17" ht="16.2">
      <c r="A14" s="7" t="s">
        <v>13</v>
      </c>
      <c r="B14" s="8"/>
      <c r="C14" s="8"/>
      <c r="D14" s="10" t="s">
        <v>209</v>
      </c>
      <c r="E14" s="10">
        <f>E15</f>
        <v>3327000</v>
      </c>
      <c r="F14" s="10">
        <f t="shared" ref="F14:Q14" si="0">F15</f>
        <v>2757000</v>
      </c>
      <c r="G14" s="10">
        <f t="shared" si="0"/>
        <v>1326000</v>
      </c>
      <c r="H14" s="10">
        <f t="shared" si="0"/>
        <v>607000</v>
      </c>
      <c r="I14" s="10">
        <f t="shared" si="0"/>
        <v>570000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20">
        <f t="shared" si="0"/>
        <v>0</v>
      </c>
      <c r="Q14" s="10">
        <f t="shared" si="0"/>
        <v>3327000</v>
      </c>
    </row>
    <row r="15" spans="1:17" ht="16.2">
      <c r="A15" s="7" t="s">
        <v>14</v>
      </c>
      <c r="B15" s="8"/>
      <c r="C15" s="8"/>
      <c r="D15" s="10" t="s">
        <v>209</v>
      </c>
      <c r="E15" s="10">
        <f>E16+E17+E18+E19</f>
        <v>3327000</v>
      </c>
      <c r="F15" s="10">
        <f t="shared" ref="F15:Q15" si="1">F16+F17+F18+F19</f>
        <v>2757000</v>
      </c>
      <c r="G15" s="10">
        <f t="shared" si="1"/>
        <v>1326000</v>
      </c>
      <c r="H15" s="10">
        <f t="shared" si="1"/>
        <v>607000</v>
      </c>
      <c r="I15" s="10">
        <f t="shared" si="1"/>
        <v>570000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20">
        <f t="shared" si="1"/>
        <v>0</v>
      </c>
      <c r="Q15" s="10">
        <f t="shared" si="1"/>
        <v>3327000</v>
      </c>
    </row>
    <row r="16" spans="1:17" ht="93.6">
      <c r="A16" s="11" t="s">
        <v>15</v>
      </c>
      <c r="B16" s="11" t="s">
        <v>17</v>
      </c>
      <c r="C16" s="11" t="s">
        <v>16</v>
      </c>
      <c r="D16" s="12" t="s">
        <v>18</v>
      </c>
      <c r="E16" s="13">
        <v>2717000</v>
      </c>
      <c r="F16" s="13">
        <v>2717000</v>
      </c>
      <c r="G16" s="13">
        <v>1326000</v>
      </c>
      <c r="H16" s="13">
        <v>607000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21">
        <v>0</v>
      </c>
      <c r="Q16" s="13">
        <v>2717000</v>
      </c>
    </row>
    <row r="17" spans="1:19" ht="46.8">
      <c r="A17" s="11" t="s">
        <v>19</v>
      </c>
      <c r="B17" s="11" t="s">
        <v>21</v>
      </c>
      <c r="C17" s="11" t="s">
        <v>20</v>
      </c>
      <c r="D17" s="12" t="s">
        <v>22</v>
      </c>
      <c r="E17" s="13">
        <v>30000</v>
      </c>
      <c r="F17" s="13">
        <v>30000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21">
        <v>0</v>
      </c>
      <c r="Q17" s="13">
        <v>30000</v>
      </c>
    </row>
    <row r="18" spans="1:19" ht="31.2">
      <c r="A18" s="11" t="s">
        <v>23</v>
      </c>
      <c r="B18" s="11" t="s">
        <v>25</v>
      </c>
      <c r="C18" s="11" t="s">
        <v>24</v>
      </c>
      <c r="D18" s="12" t="s">
        <v>26</v>
      </c>
      <c r="E18" s="13">
        <v>10000</v>
      </c>
      <c r="F18" s="13">
        <v>10000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21">
        <v>0</v>
      </c>
      <c r="Q18" s="13">
        <v>10000</v>
      </c>
    </row>
    <row r="19" spans="1:19" ht="31.2">
      <c r="A19" s="11" t="s">
        <v>27</v>
      </c>
      <c r="B19" s="11" t="s">
        <v>29</v>
      </c>
      <c r="C19" s="11" t="s">
        <v>28</v>
      </c>
      <c r="D19" s="12" t="s">
        <v>30</v>
      </c>
      <c r="E19" s="13">
        <v>570000</v>
      </c>
      <c r="F19" s="13">
        <v>0</v>
      </c>
      <c r="G19" s="13">
        <v>0</v>
      </c>
      <c r="H19" s="13">
        <v>0</v>
      </c>
      <c r="I19" s="13">
        <v>570000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21">
        <v>0</v>
      </c>
      <c r="Q19" s="13">
        <v>570000</v>
      </c>
    </row>
    <row r="20" spans="1:19" ht="31.2">
      <c r="A20" s="7" t="s">
        <v>31</v>
      </c>
      <c r="B20" s="8"/>
      <c r="C20" s="8"/>
      <c r="D20" s="10" t="s">
        <v>210</v>
      </c>
      <c r="E20" s="10">
        <f>E21</f>
        <v>32575000</v>
      </c>
      <c r="F20" s="10">
        <f t="shared" ref="F20:Q20" si="2">F21</f>
        <v>32575000</v>
      </c>
      <c r="G20" s="10">
        <f t="shared" si="2"/>
        <v>1490000</v>
      </c>
      <c r="H20" s="10">
        <f t="shared" si="2"/>
        <v>20600</v>
      </c>
      <c r="I20" s="10">
        <f t="shared" si="2"/>
        <v>0</v>
      </c>
      <c r="J20" s="10">
        <f t="shared" si="2"/>
        <v>428080</v>
      </c>
      <c r="K20" s="10">
        <f t="shared" si="2"/>
        <v>406080</v>
      </c>
      <c r="L20" s="10">
        <f t="shared" si="2"/>
        <v>50000</v>
      </c>
      <c r="M20" s="10">
        <f t="shared" si="2"/>
        <v>0</v>
      </c>
      <c r="N20" s="10">
        <f t="shared" si="2"/>
        <v>22000</v>
      </c>
      <c r="O20" s="10">
        <f t="shared" si="2"/>
        <v>0</v>
      </c>
      <c r="P20" s="20">
        <f t="shared" si="2"/>
        <v>0</v>
      </c>
      <c r="Q20" s="10">
        <f t="shared" si="2"/>
        <v>33003080</v>
      </c>
    </row>
    <row r="21" spans="1:19" ht="31.2">
      <c r="A21" s="7" t="s">
        <v>32</v>
      </c>
      <c r="B21" s="8"/>
      <c r="C21" s="8"/>
      <c r="D21" s="10" t="s">
        <v>210</v>
      </c>
      <c r="E21" s="10">
        <f>E22+E23+E27+E28+E30+E32+E33+E34+E35+E36</f>
        <v>32575000</v>
      </c>
      <c r="F21" s="10">
        <f t="shared" ref="F21:Q21" si="3">F22+F23+F27+F28+F30+F32+F33+F34+F35+F36</f>
        <v>32575000</v>
      </c>
      <c r="G21" s="10">
        <f t="shared" si="3"/>
        <v>1490000</v>
      </c>
      <c r="H21" s="10">
        <f t="shared" si="3"/>
        <v>20600</v>
      </c>
      <c r="I21" s="10">
        <f t="shared" si="3"/>
        <v>0</v>
      </c>
      <c r="J21" s="10">
        <f t="shared" si="3"/>
        <v>428080</v>
      </c>
      <c r="K21" s="10">
        <f t="shared" si="3"/>
        <v>406080</v>
      </c>
      <c r="L21" s="10">
        <f t="shared" si="3"/>
        <v>50000</v>
      </c>
      <c r="M21" s="10">
        <f t="shared" si="3"/>
        <v>0</v>
      </c>
      <c r="N21" s="10">
        <f t="shared" si="3"/>
        <v>22000</v>
      </c>
      <c r="O21" s="10">
        <f t="shared" si="3"/>
        <v>0</v>
      </c>
      <c r="P21" s="20">
        <f t="shared" si="3"/>
        <v>0</v>
      </c>
      <c r="Q21" s="10">
        <f t="shared" si="3"/>
        <v>33003080</v>
      </c>
    </row>
    <row r="22" spans="1:19" ht="31.2">
      <c r="A22" s="11" t="s">
        <v>33</v>
      </c>
      <c r="B22" s="11" t="s">
        <v>25</v>
      </c>
      <c r="C22" s="11" t="s">
        <v>24</v>
      </c>
      <c r="D22" s="12" t="s">
        <v>26</v>
      </c>
      <c r="E22" s="13">
        <v>405000</v>
      </c>
      <c r="F22" s="13">
        <v>405000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1">
        <v>0</v>
      </c>
      <c r="Q22" s="13">
        <v>405000</v>
      </c>
    </row>
    <row r="23" spans="1:19" ht="31.2">
      <c r="A23" s="11" t="s">
        <v>34</v>
      </c>
      <c r="B23" s="11" t="s">
        <v>36</v>
      </c>
      <c r="C23" s="11" t="s">
        <v>35</v>
      </c>
      <c r="D23" s="12" t="s">
        <v>37</v>
      </c>
      <c r="E23" s="13">
        <v>27761900</v>
      </c>
      <c r="F23" s="13">
        <v>27761900</v>
      </c>
      <c r="G23" s="13">
        <v>0</v>
      </c>
      <c r="H23" s="13">
        <v>0</v>
      </c>
      <c r="I23" s="13">
        <v>0</v>
      </c>
      <c r="J23" s="13">
        <v>333080</v>
      </c>
      <c r="K23" s="13">
        <v>311080</v>
      </c>
      <c r="L23" s="13">
        <v>0</v>
      </c>
      <c r="M23" s="13">
        <v>0</v>
      </c>
      <c r="N23" s="13">
        <v>22000</v>
      </c>
      <c r="O23" s="13">
        <v>0</v>
      </c>
      <c r="P23" s="21">
        <v>0</v>
      </c>
      <c r="Q23" s="13">
        <v>28094980</v>
      </c>
    </row>
    <row r="24" spans="1:19" s="18" customFormat="1" ht="31.2">
      <c r="A24" s="26"/>
      <c r="B24" s="26"/>
      <c r="C24" s="26"/>
      <c r="D24" s="25" t="s">
        <v>215</v>
      </c>
      <c r="E24" s="21">
        <v>13429800</v>
      </c>
      <c r="F24" s="21">
        <v>13429800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f>E24+J24</f>
        <v>13429800</v>
      </c>
    </row>
    <row r="25" spans="1:19" s="18" customFormat="1" ht="109.2">
      <c r="A25" s="26"/>
      <c r="B25" s="26"/>
      <c r="C25" s="26"/>
      <c r="D25" s="25" t="s">
        <v>216</v>
      </c>
      <c r="E25" s="21">
        <v>9114200</v>
      </c>
      <c r="F25" s="21">
        <v>9114200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f t="shared" ref="Q25:Q26" si="4">E25+J25</f>
        <v>9114200</v>
      </c>
    </row>
    <row r="26" spans="1:19" s="18" customFormat="1" ht="109.2">
      <c r="A26" s="26"/>
      <c r="B26" s="26"/>
      <c r="C26" s="26"/>
      <c r="D26" s="25" t="s">
        <v>217</v>
      </c>
      <c r="E26" s="21">
        <v>3217900</v>
      </c>
      <c r="F26" s="21">
        <v>3217900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f t="shared" si="4"/>
        <v>3217900</v>
      </c>
    </row>
    <row r="27" spans="1:19" ht="62.4">
      <c r="A27" s="11" t="s">
        <v>38</v>
      </c>
      <c r="B27" s="11" t="s">
        <v>40</v>
      </c>
      <c r="C27" s="11" t="s">
        <v>39</v>
      </c>
      <c r="D27" s="12" t="s">
        <v>41</v>
      </c>
      <c r="E27" s="13">
        <v>1000000</v>
      </c>
      <c r="F27" s="13">
        <v>1000000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21">
        <v>0</v>
      </c>
      <c r="Q27" s="13">
        <v>1000000</v>
      </c>
    </row>
    <row r="28" spans="1:19" ht="46.8">
      <c r="A28" s="11" t="s">
        <v>42</v>
      </c>
      <c r="B28" s="11" t="s">
        <v>44</v>
      </c>
      <c r="C28" s="11" t="s">
        <v>43</v>
      </c>
      <c r="D28" s="12" t="s">
        <v>45</v>
      </c>
      <c r="E28" s="13">
        <v>859800</v>
      </c>
      <c r="F28" s="13">
        <v>859800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21">
        <v>0</v>
      </c>
      <c r="Q28" s="13">
        <v>859800</v>
      </c>
    </row>
    <row r="29" spans="1:19" ht="93.6">
      <c r="A29" s="11"/>
      <c r="B29" s="11"/>
      <c r="C29" s="11"/>
      <c r="D29" s="25" t="s">
        <v>218</v>
      </c>
      <c r="E29" s="21">
        <v>859800</v>
      </c>
      <c r="F29" s="21">
        <v>859800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859800</v>
      </c>
      <c r="R29" s="18"/>
      <c r="S29" s="18"/>
    </row>
    <row r="30" spans="1:19" ht="46.8">
      <c r="A30" s="11" t="s">
        <v>46</v>
      </c>
      <c r="B30" s="11" t="s">
        <v>47</v>
      </c>
      <c r="C30" s="11" t="s">
        <v>43</v>
      </c>
      <c r="D30" s="12" t="s">
        <v>48</v>
      </c>
      <c r="E30" s="13">
        <v>238300</v>
      </c>
      <c r="F30" s="13">
        <v>238300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21">
        <v>0</v>
      </c>
      <c r="Q30" s="13">
        <v>238300</v>
      </c>
    </row>
    <row r="31" spans="1:19" s="18" customFormat="1" ht="93.6">
      <c r="A31" s="26"/>
      <c r="B31" s="26"/>
      <c r="C31" s="26"/>
      <c r="D31" s="27" t="s">
        <v>219</v>
      </c>
      <c r="E31" s="21">
        <v>238300</v>
      </c>
      <c r="F31" s="21">
        <v>238300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238300</v>
      </c>
    </row>
    <row r="32" spans="1:19" ht="62.4">
      <c r="A32" s="11" t="s">
        <v>49</v>
      </c>
      <c r="B32" s="11" t="s">
        <v>51</v>
      </c>
      <c r="C32" s="11" t="s">
        <v>50</v>
      </c>
      <c r="D32" s="12" t="s">
        <v>52</v>
      </c>
      <c r="E32" s="13">
        <v>1430000</v>
      </c>
      <c r="F32" s="13">
        <v>1430000</v>
      </c>
      <c r="G32" s="13">
        <v>1100000</v>
      </c>
      <c r="H32" s="13">
        <v>15600</v>
      </c>
      <c r="I32" s="13">
        <v>0</v>
      </c>
      <c r="J32" s="13">
        <v>95000</v>
      </c>
      <c r="K32" s="13">
        <v>95000</v>
      </c>
      <c r="L32" s="13">
        <v>50000</v>
      </c>
      <c r="M32" s="13">
        <v>0</v>
      </c>
      <c r="N32" s="13">
        <v>0</v>
      </c>
      <c r="O32" s="13">
        <v>0</v>
      </c>
      <c r="P32" s="21">
        <v>0</v>
      </c>
      <c r="Q32" s="13">
        <v>1525000</v>
      </c>
    </row>
    <row r="33" spans="1:17" ht="31.2">
      <c r="A33" s="11" t="s">
        <v>53</v>
      </c>
      <c r="B33" s="11" t="s">
        <v>55</v>
      </c>
      <c r="C33" s="11" t="s">
        <v>54</v>
      </c>
      <c r="D33" s="12" t="s">
        <v>56</v>
      </c>
      <c r="E33" s="13">
        <v>50000</v>
      </c>
      <c r="F33" s="13">
        <v>50000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21">
        <v>0</v>
      </c>
      <c r="Q33" s="13">
        <v>50000</v>
      </c>
    </row>
    <row r="34" spans="1:17" ht="46.8">
      <c r="A34" s="11" t="s">
        <v>57</v>
      </c>
      <c r="B34" s="11" t="s">
        <v>58</v>
      </c>
      <c r="C34" s="11" t="s">
        <v>54</v>
      </c>
      <c r="D34" s="12" t="s">
        <v>59</v>
      </c>
      <c r="E34" s="13">
        <v>500000</v>
      </c>
      <c r="F34" s="13">
        <v>500000</v>
      </c>
      <c r="G34" s="13">
        <v>390000</v>
      </c>
      <c r="H34" s="13">
        <v>5000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21">
        <v>0</v>
      </c>
      <c r="Q34" s="13">
        <v>500000</v>
      </c>
    </row>
    <row r="35" spans="1:17" ht="62.4">
      <c r="A35" s="11" t="s">
        <v>60</v>
      </c>
      <c r="B35" s="11" t="s">
        <v>62</v>
      </c>
      <c r="C35" s="11" t="s">
        <v>61</v>
      </c>
      <c r="D35" s="12" t="s">
        <v>63</v>
      </c>
      <c r="E35" s="13">
        <v>130000</v>
      </c>
      <c r="F35" s="13">
        <v>130000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21">
        <v>0</v>
      </c>
      <c r="Q35" s="13">
        <v>130000</v>
      </c>
    </row>
    <row r="36" spans="1:17" ht="46.8">
      <c r="A36" s="11" t="s">
        <v>64</v>
      </c>
      <c r="B36" s="11" t="s">
        <v>66</v>
      </c>
      <c r="C36" s="11" t="s">
        <v>65</v>
      </c>
      <c r="D36" s="12" t="s">
        <v>67</v>
      </c>
      <c r="E36" s="13">
        <v>200000</v>
      </c>
      <c r="F36" s="13">
        <v>200000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1">
        <v>0</v>
      </c>
      <c r="Q36" s="13">
        <v>200000</v>
      </c>
    </row>
    <row r="37" spans="1:17" ht="46.8">
      <c r="A37" s="7" t="s">
        <v>68</v>
      </c>
      <c r="B37" s="8"/>
      <c r="C37" s="8"/>
      <c r="D37" s="9" t="s">
        <v>70</v>
      </c>
      <c r="E37" s="10">
        <f>E38</f>
        <v>81570570</v>
      </c>
      <c r="F37" s="10">
        <f t="shared" ref="F37:Q37" si="5">F38</f>
        <v>81570570</v>
      </c>
      <c r="G37" s="10">
        <f t="shared" si="5"/>
        <v>56329960</v>
      </c>
      <c r="H37" s="10">
        <f t="shared" si="5"/>
        <v>8417800</v>
      </c>
      <c r="I37" s="10">
        <f t="shared" si="5"/>
        <v>0</v>
      </c>
      <c r="J37" s="10">
        <f t="shared" si="5"/>
        <v>4647000</v>
      </c>
      <c r="K37" s="10">
        <f t="shared" si="5"/>
        <v>1047000</v>
      </c>
      <c r="L37" s="10">
        <f t="shared" si="5"/>
        <v>0</v>
      </c>
      <c r="M37" s="10">
        <f t="shared" si="5"/>
        <v>0</v>
      </c>
      <c r="N37" s="10">
        <f t="shared" si="5"/>
        <v>3600000</v>
      </c>
      <c r="O37" s="10">
        <f t="shared" si="5"/>
        <v>3600000</v>
      </c>
      <c r="P37" s="20">
        <f t="shared" si="5"/>
        <v>3600000</v>
      </c>
      <c r="Q37" s="10">
        <f t="shared" si="5"/>
        <v>86217570</v>
      </c>
    </row>
    <row r="38" spans="1:17" ht="46.8">
      <c r="A38" s="7" t="s">
        <v>69</v>
      </c>
      <c r="B38" s="8"/>
      <c r="C38" s="8"/>
      <c r="D38" s="9" t="s">
        <v>70</v>
      </c>
      <c r="E38" s="10">
        <f>E39+E40+E44+E45+E46+E47+E48</f>
        <v>81570570</v>
      </c>
      <c r="F38" s="10">
        <f t="shared" ref="F38:Q38" si="6">F39+F40+F44+F45+F46+F47+F48</f>
        <v>81570570</v>
      </c>
      <c r="G38" s="10">
        <f t="shared" si="6"/>
        <v>56329960</v>
      </c>
      <c r="H38" s="10">
        <f t="shared" si="6"/>
        <v>8417800</v>
      </c>
      <c r="I38" s="10">
        <f t="shared" si="6"/>
        <v>0</v>
      </c>
      <c r="J38" s="10">
        <f t="shared" si="6"/>
        <v>4647000</v>
      </c>
      <c r="K38" s="10">
        <f t="shared" si="6"/>
        <v>1047000</v>
      </c>
      <c r="L38" s="10">
        <f t="shared" si="6"/>
        <v>0</v>
      </c>
      <c r="M38" s="10">
        <f t="shared" si="6"/>
        <v>0</v>
      </c>
      <c r="N38" s="10">
        <f t="shared" si="6"/>
        <v>3600000</v>
      </c>
      <c r="O38" s="10">
        <f t="shared" si="6"/>
        <v>3600000</v>
      </c>
      <c r="P38" s="20">
        <f t="shared" si="6"/>
        <v>3600000</v>
      </c>
      <c r="Q38" s="10">
        <f t="shared" si="6"/>
        <v>86217570</v>
      </c>
    </row>
    <row r="39" spans="1:17" ht="15.6">
      <c r="A39" s="11" t="s">
        <v>71</v>
      </c>
      <c r="B39" s="11" t="s">
        <v>73</v>
      </c>
      <c r="C39" s="11" t="s">
        <v>72</v>
      </c>
      <c r="D39" s="12" t="s">
        <v>74</v>
      </c>
      <c r="E39" s="13">
        <v>9075880</v>
      </c>
      <c r="F39" s="13">
        <v>9075880</v>
      </c>
      <c r="G39" s="13">
        <v>6253430</v>
      </c>
      <c r="H39" s="13">
        <v>351000</v>
      </c>
      <c r="I39" s="13">
        <v>0</v>
      </c>
      <c r="J39" s="13">
        <v>660000</v>
      </c>
      <c r="K39" s="13">
        <v>660000</v>
      </c>
      <c r="L39" s="13">
        <v>0</v>
      </c>
      <c r="M39" s="13">
        <v>0</v>
      </c>
      <c r="N39" s="13">
        <v>0</v>
      </c>
      <c r="O39" s="13">
        <v>0</v>
      </c>
      <c r="P39" s="21">
        <v>0</v>
      </c>
      <c r="Q39" s="13">
        <v>9735880</v>
      </c>
    </row>
    <row r="40" spans="1:17" ht="93.6">
      <c r="A40" s="11" t="s">
        <v>75</v>
      </c>
      <c r="B40" s="11" t="s">
        <v>50</v>
      </c>
      <c r="C40" s="11" t="s">
        <v>76</v>
      </c>
      <c r="D40" s="12" t="s">
        <v>77</v>
      </c>
      <c r="E40" s="13">
        <v>69459540</v>
      </c>
      <c r="F40" s="13">
        <v>69459540</v>
      </c>
      <c r="G40" s="13">
        <v>47807000</v>
      </c>
      <c r="H40" s="13">
        <v>8041400</v>
      </c>
      <c r="I40" s="13">
        <v>0</v>
      </c>
      <c r="J40" s="13">
        <v>3987000</v>
      </c>
      <c r="K40" s="13">
        <v>387000</v>
      </c>
      <c r="L40" s="13">
        <v>0</v>
      </c>
      <c r="M40" s="13">
        <v>0</v>
      </c>
      <c r="N40" s="13">
        <v>3600000</v>
      </c>
      <c r="O40" s="13">
        <v>3600000</v>
      </c>
      <c r="P40" s="21">
        <v>3600000</v>
      </c>
      <c r="Q40" s="13">
        <v>73446540</v>
      </c>
    </row>
    <row r="41" spans="1:17" s="18" customFormat="1" ht="31.2">
      <c r="A41" s="26"/>
      <c r="B41" s="26"/>
      <c r="C41" s="26"/>
      <c r="D41" s="25" t="s">
        <v>220</v>
      </c>
      <c r="E41" s="21">
        <v>43961700</v>
      </c>
      <c r="F41" s="21">
        <v>43961700</v>
      </c>
      <c r="G41" s="21">
        <v>36034000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f>E41+J41</f>
        <v>43961700</v>
      </c>
    </row>
    <row r="42" spans="1:17" s="18" customFormat="1" ht="114.6" customHeight="1">
      <c r="A42" s="26"/>
      <c r="B42" s="26"/>
      <c r="C42" s="26"/>
      <c r="D42" s="25" t="s">
        <v>217</v>
      </c>
      <c r="E42" s="21">
        <v>9693700</v>
      </c>
      <c r="F42" s="21">
        <v>9693700</v>
      </c>
      <c r="G42" s="21">
        <v>1999000</v>
      </c>
      <c r="H42" s="21">
        <v>7241400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f>E42+J42</f>
        <v>9693700</v>
      </c>
    </row>
    <row r="43" spans="1:17" s="18" customFormat="1" ht="93.6">
      <c r="A43" s="26"/>
      <c r="B43" s="26"/>
      <c r="C43" s="26"/>
      <c r="D43" s="28" t="s">
        <v>221</v>
      </c>
      <c r="E43" s="21">
        <v>203400</v>
      </c>
      <c r="F43" s="21">
        <v>203400</v>
      </c>
      <c r="G43" s="21">
        <v>125000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f>E43+J43</f>
        <v>203400</v>
      </c>
    </row>
    <row r="44" spans="1:17" ht="46.8">
      <c r="A44" s="11" t="s">
        <v>78</v>
      </c>
      <c r="B44" s="11" t="s">
        <v>80</v>
      </c>
      <c r="C44" s="11" t="s">
        <v>79</v>
      </c>
      <c r="D44" s="12" t="s">
        <v>81</v>
      </c>
      <c r="E44" s="13">
        <v>900000</v>
      </c>
      <c r="F44" s="13">
        <v>900000</v>
      </c>
      <c r="G44" s="13">
        <v>724250</v>
      </c>
      <c r="H44" s="13">
        <v>7150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1">
        <v>0</v>
      </c>
      <c r="Q44" s="13">
        <v>900000</v>
      </c>
    </row>
    <row r="45" spans="1:17" ht="31.2">
      <c r="A45" s="11" t="s">
        <v>82</v>
      </c>
      <c r="B45" s="11" t="s">
        <v>84</v>
      </c>
      <c r="C45" s="11" t="s">
        <v>83</v>
      </c>
      <c r="D45" s="12" t="s">
        <v>85</v>
      </c>
      <c r="E45" s="13">
        <v>658000</v>
      </c>
      <c r="F45" s="13">
        <v>658000</v>
      </c>
      <c r="G45" s="13">
        <v>529800</v>
      </c>
      <c r="H45" s="13">
        <v>4600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1">
        <v>0</v>
      </c>
      <c r="Q45" s="13">
        <v>658000</v>
      </c>
    </row>
    <row r="46" spans="1:17" ht="31.2">
      <c r="A46" s="11" t="s">
        <v>86</v>
      </c>
      <c r="B46" s="11" t="s">
        <v>87</v>
      </c>
      <c r="C46" s="11" t="s">
        <v>83</v>
      </c>
      <c r="D46" s="12" t="s">
        <v>88</v>
      </c>
      <c r="E46" s="13">
        <v>1300000</v>
      </c>
      <c r="F46" s="13">
        <v>1300000</v>
      </c>
      <c r="G46" s="13">
        <v>1015480</v>
      </c>
      <c r="H46" s="13">
        <v>13650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1">
        <v>0</v>
      </c>
      <c r="Q46" s="13">
        <v>1300000</v>
      </c>
    </row>
    <row r="47" spans="1:17" ht="15.6">
      <c r="A47" s="11" t="s">
        <v>89</v>
      </c>
      <c r="B47" s="11" t="s">
        <v>90</v>
      </c>
      <c r="C47" s="11" t="s">
        <v>83</v>
      </c>
      <c r="D47" s="12" t="s">
        <v>91</v>
      </c>
      <c r="E47" s="13">
        <v>27150</v>
      </c>
      <c r="F47" s="13">
        <v>27150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1">
        <v>0</v>
      </c>
      <c r="Q47" s="13">
        <v>27150</v>
      </c>
    </row>
    <row r="48" spans="1:17" ht="46.8">
      <c r="A48" s="11" t="s">
        <v>92</v>
      </c>
      <c r="B48" s="11" t="s">
        <v>94</v>
      </c>
      <c r="C48" s="11" t="s">
        <v>93</v>
      </c>
      <c r="D48" s="12" t="s">
        <v>95</v>
      </c>
      <c r="E48" s="13">
        <v>150000</v>
      </c>
      <c r="F48" s="13">
        <v>150000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1">
        <v>0</v>
      </c>
      <c r="Q48" s="13">
        <v>150000</v>
      </c>
    </row>
    <row r="49" spans="1:17" ht="46.8">
      <c r="A49" s="7" t="s">
        <v>96</v>
      </c>
      <c r="B49" s="8"/>
      <c r="C49" s="8"/>
      <c r="D49" s="9" t="s">
        <v>211</v>
      </c>
      <c r="E49" s="10">
        <f>E50</f>
        <v>120446230</v>
      </c>
      <c r="F49" s="10">
        <f t="shared" ref="F49:Q49" si="7">F50</f>
        <v>120446230</v>
      </c>
      <c r="G49" s="10">
        <f t="shared" si="7"/>
        <v>17000</v>
      </c>
      <c r="H49" s="10">
        <f t="shared" si="7"/>
        <v>0</v>
      </c>
      <c r="I49" s="10">
        <f t="shared" si="7"/>
        <v>0</v>
      </c>
      <c r="J49" s="10">
        <f t="shared" si="7"/>
        <v>0</v>
      </c>
      <c r="K49" s="10">
        <f t="shared" si="7"/>
        <v>0</v>
      </c>
      <c r="L49" s="10">
        <f t="shared" si="7"/>
        <v>0</v>
      </c>
      <c r="M49" s="10">
        <f t="shared" si="7"/>
        <v>0</v>
      </c>
      <c r="N49" s="10">
        <f t="shared" si="7"/>
        <v>0</v>
      </c>
      <c r="O49" s="10">
        <f t="shared" si="7"/>
        <v>0</v>
      </c>
      <c r="P49" s="20">
        <f t="shared" si="7"/>
        <v>0</v>
      </c>
      <c r="Q49" s="10">
        <f t="shared" si="7"/>
        <v>120446230</v>
      </c>
    </row>
    <row r="50" spans="1:17" ht="46.8">
      <c r="A50" s="7" t="s">
        <v>97</v>
      </c>
      <c r="B50" s="8"/>
      <c r="C50" s="8"/>
      <c r="D50" s="9" t="s">
        <v>211</v>
      </c>
      <c r="E50" s="10">
        <f>SUM(E51:E76)</f>
        <v>120446230</v>
      </c>
      <c r="F50" s="10">
        <f t="shared" ref="F50:Q50" si="8">SUM(F51:F76)</f>
        <v>120446230</v>
      </c>
      <c r="G50" s="10">
        <f t="shared" si="8"/>
        <v>17000</v>
      </c>
      <c r="H50" s="10">
        <f t="shared" si="8"/>
        <v>0</v>
      </c>
      <c r="I50" s="10">
        <f t="shared" si="8"/>
        <v>0</v>
      </c>
      <c r="J50" s="10">
        <f t="shared" si="8"/>
        <v>0</v>
      </c>
      <c r="K50" s="10">
        <f t="shared" si="8"/>
        <v>0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0</v>
      </c>
      <c r="P50" s="20">
        <f t="shared" si="8"/>
        <v>0</v>
      </c>
      <c r="Q50" s="10">
        <f t="shared" si="8"/>
        <v>120446230</v>
      </c>
    </row>
    <row r="51" spans="1:17" ht="62.4">
      <c r="A51" s="11" t="s">
        <v>98</v>
      </c>
      <c r="B51" s="11" t="s">
        <v>99</v>
      </c>
      <c r="C51" s="11" t="s">
        <v>61</v>
      </c>
      <c r="D51" s="12" t="s">
        <v>100</v>
      </c>
      <c r="E51" s="13">
        <v>4933500</v>
      </c>
      <c r="F51" s="13">
        <v>4933500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21">
        <v>0</v>
      </c>
      <c r="Q51" s="13">
        <v>4933500</v>
      </c>
    </row>
    <row r="52" spans="1:17" ht="46.8">
      <c r="A52" s="11" t="s">
        <v>101</v>
      </c>
      <c r="B52" s="11" t="s">
        <v>103</v>
      </c>
      <c r="C52" s="11" t="s">
        <v>102</v>
      </c>
      <c r="D52" s="12" t="s">
        <v>104</v>
      </c>
      <c r="E52" s="13">
        <v>33310000</v>
      </c>
      <c r="F52" s="13">
        <v>33310000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1">
        <v>0</v>
      </c>
      <c r="Q52" s="13">
        <v>33310000</v>
      </c>
    </row>
    <row r="53" spans="1:17" ht="62.4">
      <c r="A53" s="11" t="s">
        <v>105</v>
      </c>
      <c r="B53" s="11" t="s">
        <v>106</v>
      </c>
      <c r="C53" s="11" t="s">
        <v>61</v>
      </c>
      <c r="D53" s="12" t="s">
        <v>107</v>
      </c>
      <c r="E53" s="13">
        <v>1300000</v>
      </c>
      <c r="F53" s="13">
        <v>1300000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21">
        <v>0</v>
      </c>
      <c r="Q53" s="13">
        <v>1300000</v>
      </c>
    </row>
    <row r="54" spans="1:17" ht="62.4">
      <c r="A54" s="11" t="s">
        <v>108</v>
      </c>
      <c r="B54" s="11" t="s">
        <v>109</v>
      </c>
      <c r="C54" s="11" t="s">
        <v>102</v>
      </c>
      <c r="D54" s="12" t="s">
        <v>110</v>
      </c>
      <c r="E54" s="13">
        <v>4488000</v>
      </c>
      <c r="F54" s="13">
        <v>4488000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21">
        <v>0</v>
      </c>
      <c r="Q54" s="13">
        <v>4488000</v>
      </c>
    </row>
    <row r="55" spans="1:17" ht="46.8">
      <c r="A55" s="11" t="s">
        <v>111</v>
      </c>
      <c r="B55" s="11" t="s">
        <v>112</v>
      </c>
      <c r="C55" s="11" t="s">
        <v>61</v>
      </c>
      <c r="D55" s="12" t="s">
        <v>113</v>
      </c>
      <c r="E55" s="13">
        <v>5000</v>
      </c>
      <c r="F55" s="13">
        <v>5000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21">
        <v>0</v>
      </c>
      <c r="Q55" s="13">
        <v>5000</v>
      </c>
    </row>
    <row r="56" spans="1:17" ht="31.2">
      <c r="A56" s="11" t="s">
        <v>114</v>
      </c>
      <c r="B56" s="11" t="s">
        <v>116</v>
      </c>
      <c r="C56" s="11" t="s">
        <v>115</v>
      </c>
      <c r="D56" s="12" t="s">
        <v>117</v>
      </c>
      <c r="E56" s="13">
        <v>28000</v>
      </c>
      <c r="F56" s="13">
        <v>28000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21">
        <v>0</v>
      </c>
      <c r="Q56" s="13">
        <v>28000</v>
      </c>
    </row>
    <row r="57" spans="1:17" ht="46.8">
      <c r="A57" s="11" t="s">
        <v>118</v>
      </c>
      <c r="B57" s="11" t="s">
        <v>119</v>
      </c>
      <c r="C57" s="11" t="s">
        <v>115</v>
      </c>
      <c r="D57" s="12" t="s">
        <v>120</v>
      </c>
      <c r="E57" s="13">
        <v>100000</v>
      </c>
      <c r="F57" s="13">
        <v>100000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1">
        <v>0</v>
      </c>
      <c r="Q57" s="13">
        <v>100000</v>
      </c>
    </row>
    <row r="58" spans="1:17" ht="46.8">
      <c r="A58" s="11" t="s">
        <v>121</v>
      </c>
      <c r="B58" s="11" t="s">
        <v>122</v>
      </c>
      <c r="C58" s="11" t="s">
        <v>115</v>
      </c>
      <c r="D58" s="12" t="s">
        <v>123</v>
      </c>
      <c r="E58" s="13">
        <v>16800</v>
      </c>
      <c r="F58" s="13">
        <v>16800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1">
        <v>0</v>
      </c>
      <c r="Q58" s="13">
        <v>16800</v>
      </c>
    </row>
    <row r="59" spans="1:17" ht="31.2">
      <c r="A59" s="11" t="s">
        <v>124</v>
      </c>
      <c r="B59" s="11" t="s">
        <v>125</v>
      </c>
      <c r="C59" s="11" t="s">
        <v>54</v>
      </c>
      <c r="D59" s="12" t="s">
        <v>126</v>
      </c>
      <c r="E59" s="13">
        <v>629700</v>
      </c>
      <c r="F59" s="13">
        <v>629700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1">
        <v>0</v>
      </c>
      <c r="Q59" s="13">
        <v>629700</v>
      </c>
    </row>
    <row r="60" spans="1:17" ht="31.2">
      <c r="A60" s="11" t="s">
        <v>127</v>
      </c>
      <c r="B60" s="11" t="s">
        <v>128</v>
      </c>
      <c r="C60" s="11" t="s">
        <v>54</v>
      </c>
      <c r="D60" s="12" t="s">
        <v>129</v>
      </c>
      <c r="E60" s="13">
        <v>113500</v>
      </c>
      <c r="F60" s="13">
        <v>113500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1">
        <v>0</v>
      </c>
      <c r="Q60" s="13">
        <v>113500</v>
      </c>
    </row>
    <row r="61" spans="1:17" ht="31.2">
      <c r="A61" s="11" t="s">
        <v>130</v>
      </c>
      <c r="B61" s="11" t="s">
        <v>131</v>
      </c>
      <c r="C61" s="11" t="s">
        <v>54</v>
      </c>
      <c r="D61" s="12" t="s">
        <v>132</v>
      </c>
      <c r="E61" s="13">
        <v>21870000</v>
      </c>
      <c r="F61" s="13">
        <v>21870000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1">
        <v>0</v>
      </c>
      <c r="Q61" s="13">
        <v>21870000</v>
      </c>
    </row>
    <row r="62" spans="1:17" ht="31.2">
      <c r="A62" s="11" t="s">
        <v>133</v>
      </c>
      <c r="B62" s="11" t="s">
        <v>134</v>
      </c>
      <c r="C62" s="11" t="s">
        <v>54</v>
      </c>
      <c r="D62" s="12" t="s">
        <v>135</v>
      </c>
      <c r="E62" s="13">
        <v>4135100</v>
      </c>
      <c r="F62" s="13">
        <v>4135100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1">
        <v>0</v>
      </c>
      <c r="Q62" s="13">
        <v>4135100</v>
      </c>
    </row>
    <row r="63" spans="1:17" ht="31.2">
      <c r="A63" s="11" t="s">
        <v>136</v>
      </c>
      <c r="B63" s="11" t="s">
        <v>137</v>
      </c>
      <c r="C63" s="11" t="s">
        <v>54</v>
      </c>
      <c r="D63" s="12" t="s">
        <v>138</v>
      </c>
      <c r="E63" s="13">
        <v>14595200</v>
      </c>
      <c r="F63" s="13">
        <v>14595200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21">
        <v>0</v>
      </c>
      <c r="Q63" s="13">
        <v>14595200</v>
      </c>
    </row>
    <row r="64" spans="1:17" ht="31.2">
      <c r="A64" s="11" t="s">
        <v>139</v>
      </c>
      <c r="B64" s="11" t="s">
        <v>140</v>
      </c>
      <c r="C64" s="11" t="s">
        <v>54</v>
      </c>
      <c r="D64" s="12" t="s">
        <v>141</v>
      </c>
      <c r="E64" s="13">
        <v>486200</v>
      </c>
      <c r="F64" s="13">
        <v>486200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21">
        <v>0</v>
      </c>
      <c r="Q64" s="13">
        <v>486200</v>
      </c>
    </row>
    <row r="65" spans="1:17" ht="31.2">
      <c r="A65" s="11" t="s">
        <v>142</v>
      </c>
      <c r="B65" s="11" t="s">
        <v>143</v>
      </c>
      <c r="C65" s="11" t="s">
        <v>54</v>
      </c>
      <c r="D65" s="12" t="s">
        <v>144</v>
      </c>
      <c r="E65" s="13">
        <v>12630000</v>
      </c>
      <c r="F65" s="13">
        <v>12630000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21">
        <v>0</v>
      </c>
      <c r="Q65" s="13">
        <v>12630000</v>
      </c>
    </row>
    <row r="66" spans="1:17" ht="46.8">
      <c r="A66" s="11" t="s">
        <v>145</v>
      </c>
      <c r="B66" s="11" t="s">
        <v>146</v>
      </c>
      <c r="C66" s="11" t="s">
        <v>73</v>
      </c>
      <c r="D66" s="12" t="s">
        <v>147</v>
      </c>
      <c r="E66" s="13">
        <v>10528900</v>
      </c>
      <c r="F66" s="13">
        <v>10528900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21">
        <v>0</v>
      </c>
      <c r="Q66" s="13">
        <v>10528900</v>
      </c>
    </row>
    <row r="67" spans="1:17" ht="62.4">
      <c r="A67" s="11" t="s">
        <v>148</v>
      </c>
      <c r="B67" s="11" t="s">
        <v>149</v>
      </c>
      <c r="C67" s="11" t="s">
        <v>73</v>
      </c>
      <c r="D67" s="12" t="s">
        <v>150</v>
      </c>
      <c r="E67" s="13">
        <v>4181800</v>
      </c>
      <c r="F67" s="13">
        <v>4181800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21">
        <v>0</v>
      </c>
      <c r="Q67" s="13">
        <v>4181800</v>
      </c>
    </row>
    <row r="68" spans="1:17" ht="46.8">
      <c r="A68" s="11" t="s">
        <v>151</v>
      </c>
      <c r="B68" s="11" t="s">
        <v>152</v>
      </c>
      <c r="C68" s="11" t="s">
        <v>73</v>
      </c>
      <c r="D68" s="12" t="s">
        <v>153</v>
      </c>
      <c r="E68" s="13">
        <v>2014200</v>
      </c>
      <c r="F68" s="13">
        <v>2014200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21">
        <v>0</v>
      </c>
      <c r="Q68" s="13">
        <v>2014200</v>
      </c>
    </row>
    <row r="69" spans="1:17" ht="78">
      <c r="A69" s="11" t="s">
        <v>154</v>
      </c>
      <c r="B69" s="11" t="s">
        <v>155</v>
      </c>
      <c r="C69" s="11" t="s">
        <v>54</v>
      </c>
      <c r="D69" s="12" t="s">
        <v>156</v>
      </c>
      <c r="E69" s="13">
        <v>172400</v>
      </c>
      <c r="F69" s="13">
        <v>172400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21">
        <v>0</v>
      </c>
      <c r="Q69" s="13">
        <v>172400</v>
      </c>
    </row>
    <row r="70" spans="1:17" ht="78">
      <c r="A70" s="11" t="s">
        <v>157</v>
      </c>
      <c r="B70" s="11" t="s">
        <v>158</v>
      </c>
      <c r="C70" s="11" t="s">
        <v>73</v>
      </c>
      <c r="D70" s="12" t="s">
        <v>159</v>
      </c>
      <c r="E70" s="13">
        <v>36600</v>
      </c>
      <c r="F70" s="13">
        <v>36600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21">
        <v>0</v>
      </c>
      <c r="Q70" s="13">
        <v>36600</v>
      </c>
    </row>
    <row r="71" spans="1:17" ht="93.6">
      <c r="A71" s="11" t="s">
        <v>160</v>
      </c>
      <c r="B71" s="11" t="s">
        <v>161</v>
      </c>
      <c r="C71" s="11" t="s">
        <v>54</v>
      </c>
      <c r="D71" s="12" t="s">
        <v>162</v>
      </c>
      <c r="E71" s="13">
        <v>110000</v>
      </c>
      <c r="F71" s="13">
        <v>110000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21">
        <v>0</v>
      </c>
      <c r="Q71" s="13">
        <v>110000</v>
      </c>
    </row>
    <row r="72" spans="1:17" ht="109.2">
      <c r="A72" s="11" t="s">
        <v>206</v>
      </c>
      <c r="B72" s="11" t="s">
        <v>207</v>
      </c>
      <c r="C72" s="11" t="s">
        <v>73</v>
      </c>
      <c r="D72" s="12" t="s">
        <v>208</v>
      </c>
      <c r="E72" s="13">
        <v>18802</v>
      </c>
      <c r="F72" s="13">
        <v>18802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21">
        <v>0</v>
      </c>
      <c r="Q72" s="13">
        <v>18802</v>
      </c>
    </row>
    <row r="73" spans="1:17" ht="31.2">
      <c r="A73" s="11" t="s">
        <v>163</v>
      </c>
      <c r="B73" s="11" t="s">
        <v>164</v>
      </c>
      <c r="C73" s="11" t="s">
        <v>61</v>
      </c>
      <c r="D73" s="12" t="s">
        <v>165</v>
      </c>
      <c r="E73" s="13">
        <v>19200</v>
      </c>
      <c r="F73" s="13">
        <v>19200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21">
        <v>0</v>
      </c>
      <c r="Q73" s="13">
        <v>19200</v>
      </c>
    </row>
    <row r="74" spans="1:17" ht="31.2">
      <c r="A74" s="11" t="s">
        <v>166</v>
      </c>
      <c r="B74" s="11" t="s">
        <v>168</v>
      </c>
      <c r="C74" s="11" t="s">
        <v>167</v>
      </c>
      <c r="D74" s="12" t="s">
        <v>169</v>
      </c>
      <c r="E74" s="13">
        <v>30000</v>
      </c>
      <c r="F74" s="13">
        <v>30000</v>
      </c>
      <c r="G74" s="13">
        <v>17000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21">
        <v>0</v>
      </c>
      <c r="Q74" s="13">
        <v>30000</v>
      </c>
    </row>
    <row r="75" spans="1:17" ht="109.2">
      <c r="A75" s="11" t="s">
        <v>170</v>
      </c>
      <c r="B75" s="11" t="s">
        <v>171</v>
      </c>
      <c r="C75" s="11" t="s">
        <v>54</v>
      </c>
      <c r="D75" s="12" t="s">
        <v>172</v>
      </c>
      <c r="E75" s="13">
        <v>3924900</v>
      </c>
      <c r="F75" s="13">
        <v>3924900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21">
        <v>0</v>
      </c>
      <c r="Q75" s="13">
        <v>3924900</v>
      </c>
    </row>
    <row r="76" spans="1:17" ht="31.2">
      <c r="A76" s="11" t="s">
        <v>173</v>
      </c>
      <c r="B76" s="11" t="s">
        <v>174</v>
      </c>
      <c r="C76" s="11" t="s">
        <v>80</v>
      </c>
      <c r="D76" s="12" t="s">
        <v>175</v>
      </c>
      <c r="E76" s="13">
        <v>768428</v>
      </c>
      <c r="F76" s="13">
        <v>768428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21">
        <v>0</v>
      </c>
      <c r="Q76" s="13">
        <v>768428</v>
      </c>
    </row>
    <row r="77" spans="1:17" ht="46.8">
      <c r="A77" s="7" t="s">
        <v>176</v>
      </c>
      <c r="B77" s="8"/>
      <c r="C77" s="8"/>
      <c r="D77" s="9" t="s">
        <v>212</v>
      </c>
      <c r="E77" s="10">
        <f>E78</f>
        <v>5000000</v>
      </c>
      <c r="F77" s="10">
        <f t="shared" ref="F77:Q77" si="9">F78</f>
        <v>5000000</v>
      </c>
      <c r="G77" s="10">
        <f t="shared" si="9"/>
        <v>3385250</v>
      </c>
      <c r="H77" s="10">
        <f t="shared" si="9"/>
        <v>528900</v>
      </c>
      <c r="I77" s="10">
        <f t="shared" si="9"/>
        <v>0</v>
      </c>
      <c r="J77" s="10">
        <f t="shared" si="9"/>
        <v>52000</v>
      </c>
      <c r="K77" s="10">
        <f t="shared" si="9"/>
        <v>50000</v>
      </c>
      <c r="L77" s="10">
        <f t="shared" si="9"/>
        <v>0</v>
      </c>
      <c r="M77" s="10">
        <f t="shared" si="9"/>
        <v>0</v>
      </c>
      <c r="N77" s="10">
        <f t="shared" si="9"/>
        <v>2000</v>
      </c>
      <c r="O77" s="10">
        <f t="shared" si="9"/>
        <v>0</v>
      </c>
      <c r="P77" s="20">
        <f t="shared" si="9"/>
        <v>0</v>
      </c>
      <c r="Q77" s="10">
        <f t="shared" si="9"/>
        <v>5052000</v>
      </c>
    </row>
    <row r="78" spans="1:17" ht="46.8">
      <c r="A78" s="7" t="s">
        <v>177</v>
      </c>
      <c r="B78" s="8"/>
      <c r="C78" s="8"/>
      <c r="D78" s="9" t="s">
        <v>212</v>
      </c>
      <c r="E78" s="10">
        <f>E79+E80+E81+E82</f>
        <v>5000000</v>
      </c>
      <c r="F78" s="10">
        <f t="shared" ref="F78:Q78" si="10">F79+F80+F81+F82</f>
        <v>5000000</v>
      </c>
      <c r="G78" s="10">
        <f t="shared" si="10"/>
        <v>3385250</v>
      </c>
      <c r="H78" s="10">
        <f t="shared" si="10"/>
        <v>528900</v>
      </c>
      <c r="I78" s="10">
        <f t="shared" si="10"/>
        <v>0</v>
      </c>
      <c r="J78" s="10">
        <f t="shared" si="10"/>
        <v>52000</v>
      </c>
      <c r="K78" s="10">
        <f t="shared" si="10"/>
        <v>50000</v>
      </c>
      <c r="L78" s="10">
        <f t="shared" si="10"/>
        <v>0</v>
      </c>
      <c r="M78" s="10">
        <f t="shared" si="10"/>
        <v>0</v>
      </c>
      <c r="N78" s="10">
        <f t="shared" si="10"/>
        <v>2000</v>
      </c>
      <c r="O78" s="10">
        <f t="shared" si="10"/>
        <v>0</v>
      </c>
      <c r="P78" s="20">
        <f t="shared" si="10"/>
        <v>0</v>
      </c>
      <c r="Q78" s="10">
        <f t="shared" si="10"/>
        <v>5052000</v>
      </c>
    </row>
    <row r="79" spans="1:17" ht="62.4">
      <c r="A79" s="11" t="s">
        <v>178</v>
      </c>
      <c r="B79" s="11" t="s">
        <v>179</v>
      </c>
      <c r="C79" s="11" t="s">
        <v>79</v>
      </c>
      <c r="D79" s="12" t="s">
        <v>180</v>
      </c>
      <c r="E79" s="13">
        <v>500000</v>
      </c>
      <c r="F79" s="13">
        <v>500000</v>
      </c>
      <c r="G79" s="13">
        <v>379000</v>
      </c>
      <c r="H79" s="13">
        <v>33400</v>
      </c>
      <c r="I79" s="13">
        <v>0</v>
      </c>
      <c r="J79" s="13">
        <v>43000</v>
      </c>
      <c r="K79" s="13">
        <v>43000</v>
      </c>
      <c r="L79" s="13">
        <v>0</v>
      </c>
      <c r="M79" s="13">
        <v>0</v>
      </c>
      <c r="N79" s="13">
        <v>0</v>
      </c>
      <c r="O79" s="13">
        <v>0</v>
      </c>
      <c r="P79" s="21">
        <v>0</v>
      </c>
      <c r="Q79" s="13">
        <v>543000</v>
      </c>
    </row>
    <row r="80" spans="1:17" ht="15.6">
      <c r="A80" s="11" t="s">
        <v>181</v>
      </c>
      <c r="B80" s="11" t="s">
        <v>183</v>
      </c>
      <c r="C80" s="11" t="s">
        <v>182</v>
      </c>
      <c r="D80" s="12" t="s">
        <v>184</v>
      </c>
      <c r="E80" s="13">
        <v>911050</v>
      </c>
      <c r="F80" s="13">
        <v>911050</v>
      </c>
      <c r="G80" s="13">
        <v>663600</v>
      </c>
      <c r="H80" s="13">
        <v>59450</v>
      </c>
      <c r="I80" s="13">
        <v>0</v>
      </c>
      <c r="J80" s="13">
        <v>5000</v>
      </c>
      <c r="K80" s="13">
        <v>3000</v>
      </c>
      <c r="L80" s="13">
        <v>0</v>
      </c>
      <c r="M80" s="13">
        <v>0</v>
      </c>
      <c r="N80" s="13">
        <v>2000</v>
      </c>
      <c r="O80" s="13">
        <v>0</v>
      </c>
      <c r="P80" s="21">
        <v>0</v>
      </c>
      <c r="Q80" s="13">
        <v>916050</v>
      </c>
    </row>
    <row r="81" spans="1:17" ht="46.8">
      <c r="A81" s="11" t="s">
        <v>185</v>
      </c>
      <c r="B81" s="11" t="s">
        <v>187</v>
      </c>
      <c r="C81" s="11" t="s">
        <v>186</v>
      </c>
      <c r="D81" s="12" t="s">
        <v>188</v>
      </c>
      <c r="E81" s="13">
        <v>3204150</v>
      </c>
      <c r="F81" s="13">
        <v>3204150</v>
      </c>
      <c r="G81" s="13">
        <v>2042650</v>
      </c>
      <c r="H81" s="13">
        <v>426650</v>
      </c>
      <c r="I81" s="13">
        <v>0</v>
      </c>
      <c r="J81" s="13">
        <v>4000</v>
      </c>
      <c r="K81" s="13">
        <v>4000</v>
      </c>
      <c r="L81" s="13">
        <v>0</v>
      </c>
      <c r="M81" s="13">
        <v>0</v>
      </c>
      <c r="N81" s="13">
        <v>0</v>
      </c>
      <c r="O81" s="13">
        <v>0</v>
      </c>
      <c r="P81" s="21">
        <v>0</v>
      </c>
      <c r="Q81" s="13">
        <v>3208150</v>
      </c>
    </row>
    <row r="82" spans="1:17" ht="31.2">
      <c r="A82" s="11" t="s">
        <v>189</v>
      </c>
      <c r="B82" s="11" t="s">
        <v>191</v>
      </c>
      <c r="C82" s="11" t="s">
        <v>190</v>
      </c>
      <c r="D82" s="12" t="s">
        <v>192</v>
      </c>
      <c r="E82" s="13">
        <v>384800</v>
      </c>
      <c r="F82" s="13">
        <v>384800</v>
      </c>
      <c r="G82" s="13">
        <v>300000</v>
      </c>
      <c r="H82" s="13">
        <v>9400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21">
        <v>0</v>
      </c>
      <c r="Q82" s="13">
        <v>384800</v>
      </c>
    </row>
    <row r="83" spans="1:17" ht="46.8">
      <c r="A83" s="7" t="s">
        <v>193</v>
      </c>
      <c r="B83" s="8"/>
      <c r="C83" s="8"/>
      <c r="D83" s="9" t="s">
        <v>194</v>
      </c>
      <c r="E83" s="10">
        <f>E84</f>
        <v>50000</v>
      </c>
      <c r="F83" s="10">
        <f t="shared" ref="F83:Q84" si="11">F84</f>
        <v>0</v>
      </c>
      <c r="G83" s="10">
        <f t="shared" si="11"/>
        <v>0</v>
      </c>
      <c r="H83" s="10">
        <f t="shared" si="11"/>
        <v>0</v>
      </c>
      <c r="I83" s="10">
        <f t="shared" si="11"/>
        <v>0</v>
      </c>
      <c r="J83" s="10">
        <f t="shared" si="11"/>
        <v>0</v>
      </c>
      <c r="K83" s="10">
        <f t="shared" si="11"/>
        <v>0</v>
      </c>
      <c r="L83" s="10">
        <f t="shared" si="11"/>
        <v>0</v>
      </c>
      <c r="M83" s="10">
        <f t="shared" si="11"/>
        <v>0</v>
      </c>
      <c r="N83" s="10">
        <f t="shared" si="11"/>
        <v>0</v>
      </c>
      <c r="O83" s="10">
        <f t="shared" si="11"/>
        <v>0</v>
      </c>
      <c r="P83" s="20">
        <f t="shared" si="11"/>
        <v>0</v>
      </c>
      <c r="Q83" s="10">
        <f t="shared" si="11"/>
        <v>50000</v>
      </c>
    </row>
    <row r="84" spans="1:17" ht="46.8">
      <c r="A84" s="7" t="s">
        <v>195</v>
      </c>
      <c r="B84" s="8"/>
      <c r="C84" s="8"/>
      <c r="D84" s="9" t="s">
        <v>194</v>
      </c>
      <c r="E84" s="10">
        <f>E85</f>
        <v>50000</v>
      </c>
      <c r="F84" s="10">
        <f t="shared" si="11"/>
        <v>0</v>
      </c>
      <c r="G84" s="10">
        <f t="shared" si="11"/>
        <v>0</v>
      </c>
      <c r="H84" s="10">
        <f t="shared" si="11"/>
        <v>0</v>
      </c>
      <c r="I84" s="10">
        <f t="shared" si="11"/>
        <v>0</v>
      </c>
      <c r="J84" s="10">
        <f t="shared" si="11"/>
        <v>0</v>
      </c>
      <c r="K84" s="10">
        <f t="shared" si="11"/>
        <v>0</v>
      </c>
      <c r="L84" s="10">
        <f t="shared" si="11"/>
        <v>0</v>
      </c>
      <c r="M84" s="10">
        <f t="shared" si="11"/>
        <v>0</v>
      </c>
      <c r="N84" s="10">
        <f t="shared" si="11"/>
        <v>0</v>
      </c>
      <c r="O84" s="10">
        <f t="shared" si="11"/>
        <v>0</v>
      </c>
      <c r="P84" s="20">
        <f t="shared" si="11"/>
        <v>0</v>
      </c>
      <c r="Q84" s="10">
        <f t="shared" si="11"/>
        <v>50000</v>
      </c>
    </row>
    <row r="85" spans="1:17" ht="15.6">
      <c r="A85" s="11" t="s">
        <v>196</v>
      </c>
      <c r="B85" s="11" t="s">
        <v>197</v>
      </c>
      <c r="C85" s="11" t="s">
        <v>24</v>
      </c>
      <c r="D85" s="12" t="s">
        <v>198</v>
      </c>
      <c r="E85" s="13">
        <v>50000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21">
        <v>0</v>
      </c>
      <c r="Q85" s="13">
        <v>50000</v>
      </c>
    </row>
    <row r="86" spans="1:17" ht="16.2">
      <c r="A86" s="8"/>
      <c r="B86" s="7" t="s">
        <v>199</v>
      </c>
      <c r="C86" s="8"/>
      <c r="D86" s="10" t="s">
        <v>6</v>
      </c>
      <c r="E86" s="10">
        <f>E14+E20+E37+E49+E77+E83</f>
        <v>242968800</v>
      </c>
      <c r="F86" s="10">
        <f t="shared" ref="F86:Q86" si="12">F14+F20+F37+F49+F77+F83</f>
        <v>242348800</v>
      </c>
      <c r="G86" s="10">
        <f t="shared" si="12"/>
        <v>62548210</v>
      </c>
      <c r="H86" s="10">
        <f t="shared" si="12"/>
        <v>9574300</v>
      </c>
      <c r="I86" s="10">
        <f t="shared" si="12"/>
        <v>570000</v>
      </c>
      <c r="J86" s="10">
        <f t="shared" si="12"/>
        <v>5127080</v>
      </c>
      <c r="K86" s="10">
        <f t="shared" si="12"/>
        <v>1503080</v>
      </c>
      <c r="L86" s="10">
        <f t="shared" si="12"/>
        <v>50000</v>
      </c>
      <c r="M86" s="10">
        <f t="shared" si="12"/>
        <v>0</v>
      </c>
      <c r="N86" s="10">
        <f t="shared" si="12"/>
        <v>3624000</v>
      </c>
      <c r="O86" s="10">
        <f t="shared" si="12"/>
        <v>3600000</v>
      </c>
      <c r="P86" s="20">
        <f t="shared" ref="P86" si="13">P14+P20+P37+P49+P77+P83</f>
        <v>3600000</v>
      </c>
      <c r="Q86" s="10">
        <f t="shared" si="12"/>
        <v>248095880</v>
      </c>
    </row>
    <row r="90" spans="1:17">
      <c r="B90" s="3" t="s">
        <v>200</v>
      </c>
      <c r="N90" s="3" t="s">
        <v>205</v>
      </c>
    </row>
    <row r="93" spans="1:17">
      <c r="A93" s="4"/>
    </row>
    <row r="94" spans="1:17">
      <c r="A94" s="4"/>
    </row>
    <row r="95" spans="1:17">
      <c r="A95" s="4"/>
    </row>
    <row r="96" spans="1:17">
      <c r="A96" s="4"/>
    </row>
  </sheetData>
  <mergeCells count="23">
    <mergeCell ref="P10:P12"/>
    <mergeCell ref="F10:F12"/>
    <mergeCell ref="G10:H10"/>
    <mergeCell ref="A9:A12"/>
    <mergeCell ref="B9:B12"/>
    <mergeCell ref="C9:C12"/>
    <mergeCell ref="D9:D12"/>
    <mergeCell ref="A5:Q5"/>
    <mergeCell ref="A6:Q6"/>
    <mergeCell ref="O11:O12"/>
    <mergeCell ref="Q9:Q12"/>
    <mergeCell ref="G11:G12"/>
    <mergeCell ref="H11:H12"/>
    <mergeCell ref="I10:I12"/>
    <mergeCell ref="J9:O9"/>
    <mergeCell ref="J10:J12"/>
    <mergeCell ref="K10:K12"/>
    <mergeCell ref="L10:M10"/>
    <mergeCell ref="L11:L12"/>
    <mergeCell ref="M11:M12"/>
    <mergeCell ref="N10:N12"/>
    <mergeCell ref="E9:I9"/>
    <mergeCell ref="E10:E12"/>
  </mergeCells>
  <pageMargins left="0.19685039370078741" right="0.19685039370078741" top="0.39370078740157483" bottom="0.19685039370078741" header="0" footer="0"/>
  <pageSetup paperSize="9" scale="70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2018-12-27T10:12:46Z</cp:lastPrinted>
  <dcterms:created xsi:type="dcterms:W3CDTF">2018-12-07T11:42:09Z</dcterms:created>
  <dcterms:modified xsi:type="dcterms:W3CDTF">2018-12-27T10:18:57Z</dcterms:modified>
</cp:coreProperties>
</file>