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'3'!$A$1:$N$40</definedName>
  </definedNames>
  <calcPr fullCalcOnLoad="1"/>
</workbook>
</file>

<file path=xl/sharedStrings.xml><?xml version="1.0" encoding="utf-8"?>
<sst xmlns="http://schemas.openxmlformats.org/spreadsheetml/2006/main" count="53" uniqueCount="49">
  <si>
    <t>Всього</t>
  </si>
  <si>
    <t>грн.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</si>
  <si>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</si>
  <si>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</si>
  <si>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</si>
  <si>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</si>
  <si>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</si>
  <si>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Високобайрацька</t>
  </si>
  <si>
    <t>Гаівська</t>
  </si>
  <si>
    <t>Грузьківська</t>
  </si>
  <si>
    <t>Івано-Благодатненська</t>
  </si>
  <si>
    <t>Клинцівська</t>
  </si>
  <si>
    <t>Миколаівська</t>
  </si>
  <si>
    <t>Могутненська</t>
  </si>
  <si>
    <t>Новоолександрівська</t>
  </si>
  <si>
    <t>Овсяниківська</t>
  </si>
  <si>
    <t>Покровська</t>
  </si>
  <si>
    <t>Созонівська</t>
  </si>
  <si>
    <t>Червоноярська</t>
  </si>
  <si>
    <t>Районний бюджет</t>
  </si>
  <si>
    <t xml:space="preserve">ЗМІНИ ДО ПОКАЗНИКІВ </t>
  </si>
  <si>
    <t>Вільненська</t>
  </si>
  <si>
    <t>Заступник голови</t>
  </si>
  <si>
    <t>районної ради</t>
  </si>
  <si>
    <t>МІЖБЮДЖЕТНІ ТРАНСФЕРТИ</t>
  </si>
  <si>
    <t>Н. ВІТЮК</t>
  </si>
  <si>
    <t>до рішення Кіровоградської</t>
  </si>
  <si>
    <t>Соколівська (ОТГ)</t>
  </si>
  <si>
    <t>міжбюджетних трансфертів між районним бюджетом та іншими бюджетами на 2018 рік,</t>
  </si>
  <si>
    <t>Великосеверинівська ОТГ</t>
  </si>
  <si>
    <t>Катеринівська ОТГ</t>
  </si>
  <si>
    <t>Первозванівська ОТГ</t>
  </si>
  <si>
    <t>визначених у додатку 3  до рішення Кіровоградської районної ради від 20 грудня 2017 року № 307</t>
  </si>
  <si>
    <t>Додаток 4</t>
  </si>
  <si>
    <t>ЗАГАЛЬНИЙ ФОНД</t>
  </si>
  <si>
    <t>з бюджетів ОТГ до районного бюджету</t>
  </si>
  <si>
    <t>інші субвенції з місцевого бюджету</t>
  </si>
  <si>
    <t>СПЕЦІАЛЬНИЙ ФОНД</t>
  </si>
  <si>
    <t>з сільських бюджетів районному</t>
  </si>
  <si>
    <t>на співфінансування по районній програмі соціального захисту малозабезпечених верств населення</t>
  </si>
  <si>
    <t>на утримання закладів охорони здоров'я</t>
  </si>
  <si>
    <t>на утримання закладів культури</t>
  </si>
  <si>
    <t>на утримання закладів освіти</t>
  </si>
  <si>
    <t>18 травня 2018 № 361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</si>
  <si>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</si>
  <si>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</si>
  <si>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</si>
  <si>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</si>
  <si>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утримання Кіровоградської районної ради (архівний відділ)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</si>
</sst>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8" fillId="0" borderId="5" applyNumberFormat="0" applyFill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0" applyNumberFormat="0" applyBorder="0" applyAlignment="0" applyProtection="0"/>
    <xf numFmtId="0" fontId="0" fillId="30" borderId="8" applyNumberFormat="0" applyFont="0" applyAlignment="0" applyProtection="0"/>
    <xf numFmtId="0" fontId="55" fillId="28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" fontId="10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32" borderId="0" xfId="59" applyFont="1" applyFill="1">
      <alignment/>
      <protection/>
    </xf>
    <xf numFmtId="1" fontId="11" fillId="0" borderId="0" xfId="60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2" fontId="52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9" fillId="0" borderId="14" xfId="53" applyFont="1" applyFill="1" applyBorder="1" applyAlignment="1">
      <alignment horizontal="center" vertical="center" wrapText="1"/>
      <protection/>
    </xf>
    <xf numFmtId="0" fontId="59" fillId="0" borderId="16" xfId="53" applyFont="1" applyFill="1" applyBorder="1" applyAlignment="1">
      <alignment horizontal="center" vertical="center" wrapText="1"/>
      <protection/>
    </xf>
    <xf numFmtId="0" fontId="59" fillId="0" borderId="14" xfId="52" applyFont="1" applyFill="1" applyBorder="1" applyAlignment="1">
      <alignment horizontal="center" vertical="center" wrapText="1"/>
      <protection/>
    </xf>
    <xf numFmtId="0" fontId="59" fillId="0" borderId="16" xfId="52" applyFont="1" applyFill="1" applyBorder="1" applyAlignment="1">
      <alignment horizontal="center" vertical="center" wrapText="1"/>
      <protection/>
    </xf>
    <xf numFmtId="1" fontId="53" fillId="0" borderId="11" xfId="53" applyNumberFormat="1" applyFont="1" applyFill="1" applyBorder="1" applyAlignment="1">
      <alignment horizontal="center" vertical="center" wrapText="1"/>
      <protection/>
    </xf>
    <xf numFmtId="192" fontId="4" fillId="32" borderId="0" xfId="0" applyNumberFormat="1" applyFont="1" applyFill="1" applyAlignment="1">
      <alignment/>
    </xf>
    <xf numFmtId="1" fontId="4" fillId="32" borderId="0" xfId="0" applyNumberFormat="1" applyFont="1" applyFill="1" applyAlignment="1">
      <alignment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3" xfId="53"/>
    <cellStyle name="Звичайний 3 2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 2" xfId="59"/>
    <cellStyle name="Обычный 3" xfId="60"/>
    <cellStyle name="Обычный 4" xfId="61"/>
    <cellStyle name="Обычный 5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4">
      <selection activeCell="A8" sqref="A8:N8"/>
    </sheetView>
  </sheetViews>
  <sheetFormatPr defaultColWidth="9.125" defaultRowHeight="12.75"/>
  <cols>
    <col min="1" max="1" width="14.625" style="11" customWidth="1"/>
    <col min="2" max="2" width="41.00390625" style="11" customWidth="1"/>
    <col min="3" max="3" width="14.00390625" style="11" customWidth="1"/>
    <col min="4" max="4" width="15.50390625" style="11" customWidth="1"/>
    <col min="5" max="5" width="16.00390625" style="11" customWidth="1"/>
    <col min="6" max="6" width="14.875" style="18" customWidth="1"/>
    <col min="7" max="9" width="12.50390625" style="18" customWidth="1"/>
    <col min="10" max="11" width="12.375" style="18" customWidth="1"/>
    <col min="12" max="12" width="17.375" style="18" customWidth="1"/>
    <col min="13" max="13" width="16.875" style="18" customWidth="1"/>
    <col min="14" max="14" width="15.625" style="11" customWidth="1"/>
    <col min="15" max="16384" width="9.125" style="11" customWidth="1"/>
  </cols>
  <sheetData>
    <row r="1" spans="1:14" ht="14.25" customHeight="1">
      <c r="A1" s="12"/>
      <c r="L1" s="8" t="s">
        <v>33</v>
      </c>
      <c r="N1" s="8"/>
    </row>
    <row r="2" spans="1:14" ht="14.25" customHeight="1">
      <c r="A2" s="12"/>
      <c r="L2" s="10" t="s">
        <v>26</v>
      </c>
      <c r="N2" s="10"/>
    </row>
    <row r="3" spans="1:14" ht="14.25" customHeight="1">
      <c r="A3" s="12"/>
      <c r="L3" s="10" t="s">
        <v>23</v>
      </c>
      <c r="N3" s="10"/>
    </row>
    <row r="4" spans="1:14" ht="14.25" customHeight="1">
      <c r="A4" s="12"/>
      <c r="L4" s="10" t="s">
        <v>43</v>
      </c>
      <c r="N4" s="10"/>
    </row>
    <row r="5" spans="1:13" ht="12.75" customHeight="1">
      <c r="A5" s="12"/>
      <c r="B5" s="13"/>
      <c r="C5" s="13"/>
      <c r="D5" s="13"/>
      <c r="E5" s="13"/>
      <c r="F5" s="3"/>
      <c r="G5" s="3"/>
      <c r="H5" s="3"/>
      <c r="I5" s="3"/>
      <c r="J5" s="3"/>
      <c r="K5" s="3"/>
      <c r="L5" s="3"/>
      <c r="M5" s="3"/>
    </row>
    <row r="6" spans="1:14" s="1" customFormat="1" ht="15" customHeight="1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s="1" customFormat="1" ht="17.25" customHeight="1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1" customFormat="1" ht="21" customHeight="1">
      <c r="A8" s="34" t="s">
        <v>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5" customHeight="1">
      <c r="A9" s="22"/>
      <c r="B9" s="22"/>
      <c r="C9" s="28"/>
      <c r="D9" s="28"/>
      <c r="E9" s="24"/>
      <c r="F9" s="24"/>
      <c r="G9" s="24"/>
      <c r="H9" s="24"/>
      <c r="I9" s="28"/>
      <c r="J9" s="24"/>
      <c r="K9" s="28"/>
      <c r="L9" s="28"/>
      <c r="M9" s="28"/>
      <c r="N9" s="22"/>
    </row>
    <row r="10" spans="1:14" ht="13.5" customHeight="1">
      <c r="A10" s="14"/>
      <c r="F10" s="15"/>
      <c r="G10" s="15"/>
      <c r="H10" s="15"/>
      <c r="I10" s="15"/>
      <c r="J10" s="15"/>
      <c r="K10" s="15"/>
      <c r="L10" s="15"/>
      <c r="M10" s="15"/>
      <c r="N10" s="21" t="s">
        <v>1</v>
      </c>
    </row>
    <row r="11" spans="1:14" ht="21.75" customHeight="1">
      <c r="A11" s="35" t="s">
        <v>2</v>
      </c>
      <c r="B11" s="35" t="s">
        <v>3</v>
      </c>
      <c r="C11" s="29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1" customFormat="1" ht="58.5" customHeight="1">
      <c r="A12" s="36"/>
      <c r="B12" s="36"/>
      <c r="C12" s="30" t="s">
        <v>34</v>
      </c>
      <c r="D12" s="31"/>
      <c r="E12" s="31"/>
      <c r="F12" s="31"/>
      <c r="G12" s="31"/>
      <c r="H12" s="31"/>
      <c r="I12" s="31"/>
      <c r="J12" s="32"/>
      <c r="K12" s="30" t="s">
        <v>37</v>
      </c>
      <c r="L12" s="31"/>
      <c r="M12" s="31"/>
      <c r="N12" s="32"/>
    </row>
    <row r="13" spans="1:14" s="1" customFormat="1" ht="74.25" customHeight="1">
      <c r="A13" s="36"/>
      <c r="B13" s="36"/>
      <c r="C13" s="38" t="s">
        <v>44</v>
      </c>
      <c r="D13" s="40" t="s">
        <v>45</v>
      </c>
      <c r="E13" s="42" t="s">
        <v>35</v>
      </c>
      <c r="F13" s="30" t="s">
        <v>38</v>
      </c>
      <c r="G13" s="31"/>
      <c r="H13" s="31"/>
      <c r="I13" s="31"/>
      <c r="J13" s="32"/>
      <c r="K13" s="40" t="s">
        <v>47</v>
      </c>
      <c r="L13" s="40" t="s">
        <v>46</v>
      </c>
      <c r="M13" s="30" t="s">
        <v>38</v>
      </c>
      <c r="N13" s="32"/>
    </row>
    <row r="14" spans="1:15" s="1" customFormat="1" ht="172.5" customHeight="1">
      <c r="A14" s="37"/>
      <c r="B14" s="37"/>
      <c r="C14" s="39"/>
      <c r="D14" s="41"/>
      <c r="E14" s="26" t="s">
        <v>36</v>
      </c>
      <c r="F14" s="27" t="s">
        <v>39</v>
      </c>
      <c r="G14" s="27" t="s">
        <v>40</v>
      </c>
      <c r="H14" s="27" t="s">
        <v>41</v>
      </c>
      <c r="I14" s="27" t="s">
        <v>42</v>
      </c>
      <c r="J14" s="27" t="s">
        <v>48</v>
      </c>
      <c r="K14" s="41"/>
      <c r="L14" s="41"/>
      <c r="M14" s="27" t="s">
        <v>40</v>
      </c>
      <c r="N14" s="27" t="s">
        <v>42</v>
      </c>
      <c r="O14" s="11"/>
    </row>
    <row r="15" spans="1:14" s="1" customFormat="1" ht="15">
      <c r="A15" s="2">
        <v>11308501000</v>
      </c>
      <c r="B15" s="2" t="s">
        <v>4</v>
      </c>
      <c r="C15" s="2"/>
      <c r="D15" s="2"/>
      <c r="E15" s="2"/>
      <c r="F15" s="6"/>
      <c r="G15" s="6">
        <v>200000</v>
      </c>
      <c r="H15" s="6"/>
      <c r="I15" s="6"/>
      <c r="J15" s="6"/>
      <c r="K15" s="6"/>
      <c r="L15" s="6"/>
      <c r="M15" s="6">
        <v>565000</v>
      </c>
      <c r="N15" s="2"/>
    </row>
    <row r="16" spans="1:14" s="1" customFormat="1" ht="15">
      <c r="A16" s="2">
        <v>11308502000</v>
      </c>
      <c r="B16" s="2" t="s">
        <v>5</v>
      </c>
      <c r="C16" s="2"/>
      <c r="D16" s="2"/>
      <c r="E16" s="2"/>
      <c r="F16" s="6"/>
      <c r="G16" s="6">
        <v>7000</v>
      </c>
      <c r="H16" s="6"/>
      <c r="I16" s="6">
        <v>171000</v>
      </c>
      <c r="J16" s="6"/>
      <c r="K16" s="6"/>
      <c r="L16" s="6"/>
      <c r="M16" s="6"/>
      <c r="N16" s="2">
        <v>10000</v>
      </c>
    </row>
    <row r="17" spans="1:14" s="1" customFormat="1" ht="15">
      <c r="A17" s="2">
        <v>11308503000</v>
      </c>
      <c r="B17" s="2" t="s">
        <v>6</v>
      </c>
      <c r="C17" s="2"/>
      <c r="D17" s="2"/>
      <c r="E17" s="2"/>
      <c r="F17" s="6"/>
      <c r="G17" s="6"/>
      <c r="H17" s="6">
        <v>89000</v>
      </c>
      <c r="I17" s="6"/>
      <c r="J17" s="6"/>
      <c r="K17" s="6"/>
      <c r="L17" s="6"/>
      <c r="M17" s="6"/>
      <c r="N17" s="2"/>
    </row>
    <row r="18" spans="1:14" s="1" customFormat="1" ht="15">
      <c r="A18" s="2">
        <v>11308505000</v>
      </c>
      <c r="B18" s="2" t="s">
        <v>7</v>
      </c>
      <c r="C18" s="2"/>
      <c r="D18" s="2"/>
      <c r="E18" s="2"/>
      <c r="F18" s="6"/>
      <c r="G18" s="6"/>
      <c r="H18" s="6"/>
      <c r="I18" s="6"/>
      <c r="J18" s="6"/>
      <c r="K18" s="6"/>
      <c r="L18" s="6"/>
      <c r="M18" s="6"/>
      <c r="N18" s="2"/>
    </row>
    <row r="19" spans="1:14" s="1" customFormat="1" ht="15">
      <c r="A19" s="2">
        <v>11308507000</v>
      </c>
      <c r="B19" s="2" t="s">
        <v>21</v>
      </c>
      <c r="C19" s="2"/>
      <c r="D19" s="2"/>
      <c r="E19" s="2"/>
      <c r="F19" s="6">
        <v>35000</v>
      </c>
      <c r="G19" s="6">
        <v>20000</v>
      </c>
      <c r="H19" s="6">
        <v>40000</v>
      </c>
      <c r="I19" s="6">
        <f>35000+75200</f>
        <v>110200</v>
      </c>
      <c r="J19" s="6"/>
      <c r="K19" s="6"/>
      <c r="L19" s="6"/>
      <c r="M19" s="6"/>
      <c r="N19" s="2"/>
    </row>
    <row r="20" spans="1:14" s="1" customFormat="1" ht="15">
      <c r="A20" s="2">
        <v>11308509000</v>
      </c>
      <c r="B20" s="2" t="s">
        <v>8</v>
      </c>
      <c r="C20" s="2"/>
      <c r="D20" s="2"/>
      <c r="E20" s="2"/>
      <c r="F20" s="6"/>
      <c r="G20" s="6"/>
      <c r="H20" s="6">
        <v>10000</v>
      </c>
      <c r="I20" s="6">
        <v>285300</v>
      </c>
      <c r="J20" s="6">
        <v>12000</v>
      </c>
      <c r="K20" s="6"/>
      <c r="L20" s="6"/>
      <c r="M20" s="6"/>
      <c r="N20" s="2"/>
    </row>
    <row r="21" spans="1:14" s="1" customFormat="1" ht="15">
      <c r="A21" s="2">
        <v>11308510000</v>
      </c>
      <c r="B21" s="2" t="s">
        <v>9</v>
      </c>
      <c r="C21" s="2"/>
      <c r="D21" s="2"/>
      <c r="E21" s="2"/>
      <c r="F21" s="6">
        <v>30000</v>
      </c>
      <c r="G21" s="6"/>
      <c r="H21" s="6">
        <f>20000+41000</f>
        <v>61000</v>
      </c>
      <c r="I21" s="6">
        <f>187100+190000</f>
        <v>377100</v>
      </c>
      <c r="J21" s="6"/>
      <c r="K21" s="6"/>
      <c r="L21" s="6"/>
      <c r="M21" s="6">
        <v>500000</v>
      </c>
      <c r="N21" s="2"/>
    </row>
    <row r="22" spans="1:14" s="1" customFormat="1" ht="15">
      <c r="A22" s="2">
        <v>11308512000</v>
      </c>
      <c r="B22" s="2" t="s">
        <v>10</v>
      </c>
      <c r="C22" s="2"/>
      <c r="D22" s="2"/>
      <c r="E22" s="2"/>
      <c r="F22" s="6"/>
      <c r="G22" s="6"/>
      <c r="H22" s="6"/>
      <c r="I22" s="6"/>
      <c r="J22" s="6"/>
      <c r="K22" s="6"/>
      <c r="L22" s="6"/>
      <c r="M22" s="6"/>
      <c r="N22" s="2"/>
    </row>
    <row r="23" spans="1:14" s="1" customFormat="1" ht="15">
      <c r="A23" s="2">
        <v>11308514000</v>
      </c>
      <c r="B23" s="2" t="s">
        <v>11</v>
      </c>
      <c r="C23" s="2"/>
      <c r="D23" s="2"/>
      <c r="E23" s="2"/>
      <c r="F23" s="6"/>
      <c r="G23" s="6"/>
      <c r="H23" s="6">
        <v>68000</v>
      </c>
      <c r="I23" s="6">
        <f>5000+62500</f>
        <v>67500</v>
      </c>
      <c r="J23" s="6"/>
      <c r="K23" s="6"/>
      <c r="L23" s="6"/>
      <c r="M23" s="6"/>
      <c r="N23" s="2"/>
    </row>
    <row r="24" spans="1:14" s="1" customFormat="1" ht="15">
      <c r="A24" s="2">
        <v>11308516000</v>
      </c>
      <c r="B24" s="2" t="s">
        <v>12</v>
      </c>
      <c r="C24" s="2"/>
      <c r="D24" s="2"/>
      <c r="E24" s="2"/>
      <c r="F24" s="6"/>
      <c r="G24" s="6"/>
      <c r="H24" s="6"/>
      <c r="I24" s="6"/>
      <c r="J24" s="6"/>
      <c r="K24" s="6"/>
      <c r="L24" s="6"/>
      <c r="M24" s="6"/>
      <c r="N24" s="2"/>
    </row>
    <row r="25" spans="1:14" s="1" customFormat="1" ht="15">
      <c r="A25" s="2">
        <v>11308517000</v>
      </c>
      <c r="B25" s="2" t="s">
        <v>13</v>
      </c>
      <c r="C25" s="2"/>
      <c r="D25" s="2"/>
      <c r="E25" s="2"/>
      <c r="F25" s="6"/>
      <c r="G25" s="6"/>
      <c r="H25" s="6">
        <v>70000</v>
      </c>
      <c r="I25" s="6">
        <v>110800</v>
      </c>
      <c r="J25" s="6"/>
      <c r="K25" s="6"/>
      <c r="L25" s="6"/>
      <c r="M25" s="6">
        <v>20000</v>
      </c>
      <c r="N25" s="2"/>
    </row>
    <row r="26" spans="1:14" s="1" customFormat="1" ht="15">
      <c r="A26" s="2">
        <v>11308519000</v>
      </c>
      <c r="B26" s="2" t="s">
        <v>14</v>
      </c>
      <c r="C26" s="2"/>
      <c r="D26" s="2"/>
      <c r="E26" s="2"/>
      <c r="F26" s="6"/>
      <c r="G26" s="6"/>
      <c r="H26" s="6">
        <v>48600</v>
      </c>
      <c r="I26" s="6"/>
      <c r="J26" s="6">
        <v>10000</v>
      </c>
      <c r="K26" s="6"/>
      <c r="L26" s="6"/>
      <c r="M26" s="6"/>
      <c r="N26" s="2"/>
    </row>
    <row r="27" spans="1:14" s="1" customFormat="1" ht="15">
      <c r="A27" s="2">
        <v>11308521000</v>
      </c>
      <c r="B27" s="2" t="s">
        <v>15</v>
      </c>
      <c r="C27" s="2"/>
      <c r="D27" s="2"/>
      <c r="E27" s="2"/>
      <c r="F27" s="6"/>
      <c r="G27" s="6"/>
      <c r="H27" s="6"/>
      <c r="I27" s="6"/>
      <c r="J27" s="6"/>
      <c r="K27" s="6"/>
      <c r="L27" s="6"/>
      <c r="M27" s="6"/>
      <c r="N27" s="2"/>
    </row>
    <row r="28" spans="1:14" s="1" customFormat="1" ht="15">
      <c r="A28" s="2">
        <v>11308525000</v>
      </c>
      <c r="B28" s="2" t="s">
        <v>16</v>
      </c>
      <c r="C28" s="2"/>
      <c r="D28" s="2"/>
      <c r="E28" s="2"/>
      <c r="F28" s="6">
        <v>15000</v>
      </c>
      <c r="G28" s="6"/>
      <c r="H28" s="6">
        <v>20000</v>
      </c>
      <c r="I28" s="6">
        <v>288730</v>
      </c>
      <c r="J28" s="6"/>
      <c r="K28" s="6"/>
      <c r="L28" s="6"/>
      <c r="M28" s="6"/>
      <c r="N28" s="2"/>
    </row>
    <row r="29" spans="1:14" s="1" customFormat="1" ht="15">
      <c r="A29" s="2">
        <v>11308526000</v>
      </c>
      <c r="B29" s="2" t="s">
        <v>17</v>
      </c>
      <c r="C29" s="2"/>
      <c r="D29" s="2"/>
      <c r="E29" s="2"/>
      <c r="F29" s="6"/>
      <c r="G29" s="6"/>
      <c r="H29" s="6"/>
      <c r="I29" s="6"/>
      <c r="J29" s="6"/>
      <c r="K29" s="6"/>
      <c r="L29" s="6"/>
      <c r="M29" s="6"/>
      <c r="N29" s="2"/>
    </row>
    <row r="30" spans="1:14" s="1" customFormat="1" ht="15">
      <c r="A30" s="2">
        <v>11308530000</v>
      </c>
      <c r="B30" s="2" t="s">
        <v>18</v>
      </c>
      <c r="C30" s="2"/>
      <c r="D30" s="2"/>
      <c r="E30" s="2"/>
      <c r="F30" s="6"/>
      <c r="G30" s="6"/>
      <c r="H30" s="6"/>
      <c r="I30" s="6"/>
      <c r="J30" s="6"/>
      <c r="K30" s="6"/>
      <c r="L30" s="6"/>
      <c r="M30" s="6"/>
      <c r="N30" s="2"/>
    </row>
    <row r="31" spans="1:14" s="1" customFormat="1" ht="15">
      <c r="A31" s="2">
        <v>11507000000</v>
      </c>
      <c r="B31" s="2" t="s">
        <v>29</v>
      </c>
      <c r="C31" s="2"/>
      <c r="D31" s="2"/>
      <c r="E31" s="2">
        <f>-72141.5</f>
        <v>-72141.5</v>
      </c>
      <c r="F31" s="6"/>
      <c r="G31" s="6"/>
      <c r="H31" s="6"/>
      <c r="I31" s="6"/>
      <c r="J31" s="6"/>
      <c r="K31" s="6"/>
      <c r="L31" s="6"/>
      <c r="M31" s="6"/>
      <c r="N31" s="2"/>
    </row>
    <row r="32" spans="1:14" s="1" customFormat="1" ht="15">
      <c r="A32" s="2">
        <v>11509000000</v>
      </c>
      <c r="B32" s="2" t="s">
        <v>30</v>
      </c>
      <c r="C32" s="2"/>
      <c r="D32" s="2"/>
      <c r="E32" s="2">
        <f>7000+4350+15600+20000</f>
        <v>46950</v>
      </c>
      <c r="F32" s="6"/>
      <c r="G32" s="6"/>
      <c r="H32" s="6"/>
      <c r="I32" s="6"/>
      <c r="J32" s="6"/>
      <c r="K32" s="6"/>
      <c r="L32" s="6"/>
      <c r="M32" s="6"/>
      <c r="N32" s="2"/>
    </row>
    <row r="33" spans="1:14" s="1" customFormat="1" ht="15">
      <c r="A33" s="2">
        <v>11510000000</v>
      </c>
      <c r="B33" s="2" t="s">
        <v>31</v>
      </c>
      <c r="C33" s="2"/>
      <c r="D33" s="2"/>
      <c r="E33" s="2"/>
      <c r="F33" s="6"/>
      <c r="G33" s="6"/>
      <c r="H33" s="6"/>
      <c r="I33" s="6"/>
      <c r="J33" s="6"/>
      <c r="K33" s="6"/>
      <c r="L33" s="6"/>
      <c r="M33" s="6"/>
      <c r="N33" s="2"/>
    </row>
    <row r="34" spans="1:14" s="1" customFormat="1" ht="15">
      <c r="A34" s="2">
        <v>11505000000</v>
      </c>
      <c r="B34" s="2" t="s">
        <v>27</v>
      </c>
      <c r="C34" s="2"/>
      <c r="D34" s="2"/>
      <c r="E34" s="2">
        <f>-62100-10000+440000+21050+133200-8200</f>
        <v>513950</v>
      </c>
      <c r="F34" s="6"/>
      <c r="G34" s="6"/>
      <c r="H34" s="6"/>
      <c r="I34" s="6"/>
      <c r="J34" s="6"/>
      <c r="K34" s="6"/>
      <c r="L34" s="6"/>
      <c r="M34" s="6"/>
      <c r="N34" s="2"/>
    </row>
    <row r="35" spans="1:14" s="1" customFormat="1" ht="15">
      <c r="A35" s="2">
        <v>11308200000</v>
      </c>
      <c r="B35" s="16" t="s">
        <v>19</v>
      </c>
      <c r="C35" s="16">
        <v>231300</v>
      </c>
      <c r="D35" s="16">
        <v>507800</v>
      </c>
      <c r="E35" s="16"/>
      <c r="F35" s="6"/>
      <c r="G35" s="6"/>
      <c r="H35" s="6"/>
      <c r="I35" s="6"/>
      <c r="J35" s="6"/>
      <c r="K35" s="6">
        <v>281900</v>
      </c>
      <c r="L35" s="6">
        <v>1142100</v>
      </c>
      <c r="M35" s="6"/>
      <c r="N35" s="2"/>
    </row>
    <row r="36" spans="1:14" s="17" customFormat="1" ht="17.25">
      <c r="A36" s="4"/>
      <c r="B36" s="5" t="s">
        <v>0</v>
      </c>
      <c r="C36" s="5">
        <f>SUM(C15:C35)</f>
        <v>231300</v>
      </c>
      <c r="D36" s="5">
        <f>SUM(D15:D35)</f>
        <v>507800</v>
      </c>
      <c r="E36" s="5">
        <f aca="true" t="shared" si="0" ref="E36:N36">SUM(E15:E35)</f>
        <v>488758.5</v>
      </c>
      <c r="F36" s="7">
        <f t="shared" si="0"/>
        <v>80000</v>
      </c>
      <c r="G36" s="7">
        <f t="shared" si="0"/>
        <v>227000</v>
      </c>
      <c r="H36" s="7">
        <f t="shared" si="0"/>
        <v>406600</v>
      </c>
      <c r="I36" s="7">
        <f>SUM(I15:I35)</f>
        <v>1410630</v>
      </c>
      <c r="J36" s="7">
        <f t="shared" si="0"/>
        <v>22000</v>
      </c>
      <c r="K36" s="7">
        <f t="shared" si="0"/>
        <v>281900</v>
      </c>
      <c r="L36" s="7">
        <f t="shared" si="0"/>
        <v>1142100</v>
      </c>
      <c r="M36" s="7">
        <f t="shared" si="0"/>
        <v>1085000</v>
      </c>
      <c r="N36" s="7">
        <f t="shared" si="0"/>
        <v>10000</v>
      </c>
    </row>
    <row r="37" spans="5:14" ht="12.75">
      <c r="E37" s="25"/>
      <c r="J37" s="43"/>
      <c r="N37" s="19"/>
    </row>
    <row r="38" spans="1:13" s="19" customFormat="1" ht="12.75">
      <c r="A38" s="11"/>
      <c r="B38" s="11"/>
      <c r="C38" s="11"/>
      <c r="D38" s="11"/>
      <c r="E38" s="11"/>
      <c r="F38" s="18"/>
      <c r="G38" s="18"/>
      <c r="H38" s="18"/>
      <c r="I38" s="18"/>
      <c r="J38" s="44"/>
      <c r="K38" s="18"/>
      <c r="L38" s="18"/>
      <c r="M38" s="18"/>
    </row>
    <row r="39" spans="2:13" ht="13.5">
      <c r="B39" s="9" t="s">
        <v>22</v>
      </c>
      <c r="C39" s="9"/>
      <c r="D39" s="9"/>
      <c r="E39" s="9"/>
      <c r="F39" s="12"/>
      <c r="G39" s="12"/>
      <c r="H39" s="12"/>
      <c r="I39" s="12"/>
      <c r="J39" s="12"/>
      <c r="K39" s="12"/>
      <c r="L39" s="12"/>
      <c r="M39" s="12"/>
    </row>
    <row r="40" spans="2:14" ht="13.5">
      <c r="B40" s="9" t="s">
        <v>23</v>
      </c>
      <c r="C40" s="9"/>
      <c r="D40" s="9"/>
      <c r="E40" s="9"/>
      <c r="N40" s="23" t="s">
        <v>25</v>
      </c>
    </row>
    <row r="43" spans="2:5" ht="12.75">
      <c r="B43" s="20"/>
      <c r="C43" s="20"/>
      <c r="D43" s="20"/>
      <c r="E43" s="20"/>
    </row>
    <row r="60" ht="44.25" customHeight="1"/>
    <row r="73" ht="45.75" customHeight="1"/>
  </sheetData>
  <sheetProtection/>
  <mergeCells count="14">
    <mergeCell ref="A6:N6"/>
    <mergeCell ref="A7:N7"/>
    <mergeCell ref="A8:N8"/>
    <mergeCell ref="F13:J13"/>
    <mergeCell ref="A11:A14"/>
    <mergeCell ref="B11:B14"/>
    <mergeCell ref="C11:N11"/>
    <mergeCell ref="C12:J12"/>
    <mergeCell ref="C13:C14"/>
    <mergeCell ref="D13:D14"/>
    <mergeCell ref="L13:L14"/>
    <mergeCell ref="K13:K14"/>
    <mergeCell ref="M13:N13"/>
    <mergeCell ref="K12:N12"/>
  </mergeCells>
  <printOptions horizontalCentered="1" verticalCentered="1"/>
  <pageMargins left="0.4330708661417323" right="0.1968503937007874" top="0.31496062992125984" bottom="0.15748031496062992" header="0.31496062992125984" footer="0.2362204724409449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2018-05-23T14:17:42Z</cp:lastPrinted>
  <dcterms:created xsi:type="dcterms:W3CDTF">2001-01-26T09:41:42Z</dcterms:created>
  <dcterms:modified xsi:type="dcterms:W3CDTF">2018-05-23T14:18:01Z</dcterms:modified>
  <cp:category/>
  <cp:version/>
  <cp:contentType/>
  <cp:contentStatus/>
</cp:coreProperties>
</file>