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F30" i="1"/>
  <c r="E30"/>
  <c r="D30"/>
  <c r="C30"/>
  <c r="E29"/>
  <c r="D29"/>
  <c r="C29" s="1"/>
  <c r="F28"/>
  <c r="E28"/>
  <c r="D28"/>
  <c r="C28" s="1"/>
  <c r="F27"/>
  <c r="E27" s="1"/>
  <c r="D27"/>
  <c r="F26"/>
  <c r="F24" s="1"/>
  <c r="F23" s="1"/>
  <c r="E26"/>
  <c r="C26"/>
  <c r="E24"/>
  <c r="E23"/>
  <c r="D20"/>
  <c r="C27" l="1"/>
  <c r="D24"/>
  <c r="D25"/>
  <c r="F25"/>
  <c r="E25" s="1"/>
  <c r="C24" l="1"/>
  <c r="C23" s="1"/>
  <c r="D23"/>
  <c r="C25"/>
  <c r="E20" l="1"/>
  <c r="E18"/>
  <c r="F22" l="1"/>
  <c r="D22"/>
  <c r="F20" l="1"/>
  <c r="F18"/>
  <c r="D21" l="1"/>
  <c r="F19" l="1"/>
  <c r="E19" s="1"/>
  <c r="D19"/>
  <c r="E21"/>
  <c r="D17" l="1"/>
  <c r="F17"/>
  <c r="E17" s="1"/>
  <c r="C17" s="1"/>
  <c r="C21"/>
  <c r="C19"/>
  <c r="E22" l="1"/>
  <c r="D16" l="1"/>
  <c r="F16"/>
  <c r="E16"/>
  <c r="C16" l="1"/>
  <c r="C20"/>
  <c r="C18"/>
  <c r="C22"/>
  <c r="F15"/>
  <c r="E15"/>
  <c r="D15"/>
  <c r="C15" l="1"/>
</calcChain>
</file>

<file path=xl/sharedStrings.xml><?xml version="1.0" encoding="utf-8"?>
<sst xmlns="http://schemas.openxmlformats.org/spreadsheetml/2006/main" count="34" uniqueCount="25">
  <si>
    <t xml:space="preserve">Кіровоградської районної ради  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</si>
  <si>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</si>
  <si>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</si>
  <si>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</si>
  <si>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</si>
  <si>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</si>
  <si>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</si>
  <si>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</si>
  <si>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</si>
  <si>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</si>
  <si>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</si>
  <si>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</si>
  <si>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</si>
  <si>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</si>
  <si>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</si>
  <si>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</si>
  <si>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ДЖЕРЕЛА ФІНАНСУВАННЯ районного бюджету Кіровоградського району на 2018 рік</t>
  </si>
  <si>
    <t>з них за рахунок залишків коштів субвенцій з державного бюджету</t>
  </si>
  <si>
    <t>Додаток 2</t>
  </si>
  <si>
    <t>16 березня 2018 № 334</t>
  </si>
  <si>
    <t>Фінансування за активними операціями</t>
  </si>
  <si>
    <t>Зміни обсягів бюджетних коштів</t>
  </si>
  <si>
    <t xml:space="preserve">(в редакції рішення Кіровоградської </t>
  </si>
  <si>
    <t>районної ради  від</t>
  </si>
  <si>
    <t>18 травня 2018 № 361)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</si>
</sst>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7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horizontal="left"/>
    </xf>
    <xf numFmtId="164" fontId="3" fillId="0" borderId="0" xfId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Звичайни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24" zoomScaleNormal="100" workbookViewId="0">
      <selection activeCell="D22" sqref="D22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6.88671875" style="1" customWidth="1"/>
    <col min="4" max="6" width="14.109375" style="1" customWidth="1"/>
    <col min="7" max="16384" width="9.109375" style="1"/>
  </cols>
  <sheetData>
    <row r="1" spans="1:6">
      <c r="D1" s="1" t="s">
        <v>18</v>
      </c>
    </row>
    <row r="2" spans="1:6" ht="15.6" customHeight="1">
      <c r="D2" s="16" t="s">
        <v>15</v>
      </c>
      <c r="E2" s="16"/>
    </row>
    <row r="3" spans="1:6">
      <c r="D3" s="2" t="s">
        <v>0</v>
      </c>
    </row>
    <row r="4" spans="1:6">
      <c r="D4" s="2" t="s">
        <v>19</v>
      </c>
    </row>
    <row r="5" spans="1:6">
      <c r="D5" s="2" t="s">
        <v>22</v>
      </c>
    </row>
    <row r="6" spans="1:6">
      <c r="D6" s="2" t="s">
        <v>23</v>
      </c>
    </row>
    <row r="7" spans="1:6">
      <c r="D7" s="2" t="s">
        <v>24</v>
      </c>
    </row>
    <row r="8" spans="1:6">
      <c r="D8" s="2"/>
    </row>
    <row r="9" spans="1:6">
      <c r="A9" s="17" t="s">
        <v>16</v>
      </c>
      <c r="B9" s="17"/>
      <c r="C9" s="17"/>
      <c r="D9" s="17"/>
      <c r="E9" s="17"/>
      <c r="F9" s="17"/>
    </row>
    <row r="10" spans="1:6">
      <c r="F10" s="3" t="s">
        <v>1</v>
      </c>
    </row>
    <row r="11" spans="1:6">
      <c r="A11" s="18" t="s">
        <v>2</v>
      </c>
      <c r="B11" s="18" t="s">
        <v>3</v>
      </c>
      <c r="C11" s="18" t="s">
        <v>4</v>
      </c>
      <c r="D11" s="18" t="s">
        <v>5</v>
      </c>
      <c r="E11" s="18" t="s">
        <v>6</v>
      </c>
      <c r="F11" s="18"/>
    </row>
    <row r="12" spans="1:6">
      <c r="A12" s="18"/>
      <c r="B12" s="18"/>
      <c r="C12" s="18"/>
      <c r="D12" s="18"/>
      <c r="E12" s="18" t="s">
        <v>4</v>
      </c>
      <c r="F12" s="18" t="s">
        <v>7</v>
      </c>
    </row>
    <row r="13" spans="1:6">
      <c r="A13" s="18"/>
      <c r="B13" s="18"/>
      <c r="C13" s="18"/>
      <c r="D13" s="18"/>
      <c r="E13" s="18"/>
      <c r="F13" s="18"/>
    </row>
    <row r="14" spans="1:6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</row>
    <row r="15" spans="1:6">
      <c r="A15" s="4">
        <v>200000</v>
      </c>
      <c r="B15" s="5" t="s">
        <v>8</v>
      </c>
      <c r="C15" s="9">
        <f>C16</f>
        <v>11944616.82</v>
      </c>
      <c r="D15" s="9">
        <f>D16</f>
        <v>10331516.82</v>
      </c>
      <c r="E15" s="9">
        <f>E16</f>
        <v>1613100</v>
      </c>
      <c r="F15" s="9">
        <f>F16</f>
        <v>1613100</v>
      </c>
    </row>
    <row r="16" spans="1:6" ht="37.5" customHeight="1">
      <c r="A16" s="4">
        <v>208000</v>
      </c>
      <c r="B16" s="5" t="s">
        <v>9</v>
      </c>
      <c r="C16" s="10">
        <f t="shared" ref="C16:C22" si="0">D16+E16</f>
        <v>11944616.82</v>
      </c>
      <c r="D16" s="9">
        <f>D18-D20+D22</f>
        <v>10331516.82</v>
      </c>
      <c r="E16" s="9">
        <f>E18-E20+E22</f>
        <v>1613100</v>
      </c>
      <c r="F16" s="9">
        <f>F18-F20+F22</f>
        <v>1613100</v>
      </c>
    </row>
    <row r="17" spans="1:6" s="14" customFormat="1" ht="31.2">
      <c r="A17" s="11"/>
      <c r="B17" s="12" t="s">
        <v>17</v>
      </c>
      <c r="C17" s="13">
        <f t="shared" si="0"/>
        <v>2611678.67</v>
      </c>
      <c r="D17" s="13">
        <f>D19-D21</f>
        <v>2288478.67</v>
      </c>
      <c r="E17" s="13">
        <f>F17</f>
        <v>323200</v>
      </c>
      <c r="F17" s="13">
        <f>F19-F21</f>
        <v>323200</v>
      </c>
    </row>
    <row r="18" spans="1:6" ht="18" customHeight="1">
      <c r="A18" s="6">
        <v>208100</v>
      </c>
      <c r="B18" s="7" t="s">
        <v>14</v>
      </c>
      <c r="C18" s="10">
        <f t="shared" si="0"/>
        <v>14725024.58</v>
      </c>
      <c r="D18" s="10">
        <v>13730596.66</v>
      </c>
      <c r="E18" s="10">
        <f>994427.92</f>
        <v>994427.92</v>
      </c>
      <c r="F18" s="10">
        <f>660051.5+25575</f>
        <v>685626.5</v>
      </c>
    </row>
    <row r="19" spans="1:6" s="14" customFormat="1" ht="31.2">
      <c r="A19" s="11"/>
      <c r="B19" s="12" t="s">
        <v>17</v>
      </c>
      <c r="C19" s="13">
        <f t="shared" si="0"/>
        <v>2611678.67</v>
      </c>
      <c r="D19" s="13">
        <f>1183000+1016477.58+89001.09</f>
        <v>2288478.67</v>
      </c>
      <c r="E19" s="13">
        <f>F19</f>
        <v>323200</v>
      </c>
      <c r="F19" s="13">
        <f>323200</f>
        <v>323200</v>
      </c>
    </row>
    <row r="20" spans="1:6">
      <c r="A20" s="6">
        <v>208200</v>
      </c>
      <c r="B20" s="7" t="s">
        <v>10</v>
      </c>
      <c r="C20" s="10">
        <f t="shared" si="0"/>
        <v>2780407.76</v>
      </c>
      <c r="D20" s="10">
        <f>13730596.66-1016477.58-1183000-4468102-89001.09-106868.15-4345968-50000</f>
        <v>2471179.84</v>
      </c>
      <c r="E20" s="10">
        <f>994427.92-323200-32000-250000+90000-170000</f>
        <v>309227.92000000004</v>
      </c>
      <c r="F20" s="10">
        <f>660051.5+25575-323200-192000-170000</f>
        <v>426.5</v>
      </c>
    </row>
    <row r="21" spans="1:6" s="14" customFormat="1" ht="31.2">
      <c r="A21" s="11"/>
      <c r="B21" s="12" t="s">
        <v>17</v>
      </c>
      <c r="C21" s="13">
        <f t="shared" si="0"/>
        <v>0</v>
      </c>
      <c r="D21" s="13">
        <f>1183000+1016477.58+89001.09-1183000-1016477.58-89001.09</f>
        <v>0</v>
      </c>
      <c r="E21" s="13">
        <f>F21</f>
        <v>0</v>
      </c>
      <c r="F21" s="13">
        <v>0</v>
      </c>
    </row>
    <row r="22" spans="1:6" ht="46.8">
      <c r="A22" s="6">
        <v>208400</v>
      </c>
      <c r="B22" s="7" t="s">
        <v>11</v>
      </c>
      <c r="C22" s="10">
        <f t="shared" si="0"/>
        <v>0</v>
      </c>
      <c r="D22" s="10">
        <f>-825000-102900</f>
        <v>-927900</v>
      </c>
      <c r="E22" s="10">
        <f>F22</f>
        <v>927900</v>
      </c>
      <c r="F22" s="10">
        <f>625000+200000+102900</f>
        <v>927900</v>
      </c>
    </row>
    <row r="23" spans="1:6" ht="31.2">
      <c r="A23" s="4">
        <v>600000</v>
      </c>
      <c r="B23" s="5" t="s">
        <v>20</v>
      </c>
      <c r="C23" s="9">
        <f>C24</f>
        <v>11944616.82</v>
      </c>
      <c r="D23" s="9">
        <f>D24</f>
        <v>10331516.82</v>
      </c>
      <c r="E23" s="9">
        <f>E24</f>
        <v>1613100</v>
      </c>
      <c r="F23" s="9">
        <f>F24</f>
        <v>1613100</v>
      </c>
    </row>
    <row r="24" spans="1:6">
      <c r="A24" s="4">
        <v>602000</v>
      </c>
      <c r="B24" s="5" t="s">
        <v>21</v>
      </c>
      <c r="C24" s="10">
        <f t="shared" ref="C24:C30" si="1">D24+E24</f>
        <v>11944616.82</v>
      </c>
      <c r="D24" s="9">
        <f>D26-D28+D30</f>
        <v>10331516.82</v>
      </c>
      <c r="E24" s="9">
        <f>E26-E28+E30</f>
        <v>1613100</v>
      </c>
      <c r="F24" s="9">
        <f>F26-F28+F30</f>
        <v>1613100</v>
      </c>
    </row>
    <row r="25" spans="1:6" ht="31.2">
      <c r="A25" s="4"/>
      <c r="B25" s="12" t="s">
        <v>17</v>
      </c>
      <c r="C25" s="13">
        <f t="shared" si="1"/>
        <v>2611678.67</v>
      </c>
      <c r="D25" s="13">
        <f>D27-D29</f>
        <v>2288478.67</v>
      </c>
      <c r="E25" s="13">
        <f>F25</f>
        <v>323200</v>
      </c>
      <c r="F25" s="13">
        <f>F27-F29</f>
        <v>323200</v>
      </c>
    </row>
    <row r="26" spans="1:6">
      <c r="A26" s="6">
        <v>602100</v>
      </c>
      <c r="B26" s="7" t="s">
        <v>14</v>
      </c>
      <c r="C26" s="10">
        <f t="shared" si="1"/>
        <v>14725024.58</v>
      </c>
      <c r="D26" s="10">
        <v>13730596.66</v>
      </c>
      <c r="E26" s="10">
        <f>994427.92</f>
        <v>994427.92</v>
      </c>
      <c r="F26" s="10">
        <f>660051.5+25575</f>
        <v>685626.5</v>
      </c>
    </row>
    <row r="27" spans="1:6" s="14" customFormat="1" ht="31.2">
      <c r="A27" s="6"/>
      <c r="B27" s="12" t="s">
        <v>17</v>
      </c>
      <c r="C27" s="13">
        <f t="shared" si="1"/>
        <v>2611678.67</v>
      </c>
      <c r="D27" s="13">
        <f>1183000+1016477.58+89001.09</f>
        <v>2288478.67</v>
      </c>
      <c r="E27" s="13">
        <f>F27</f>
        <v>323200</v>
      </c>
      <c r="F27" s="13">
        <f>323200</f>
        <v>323200</v>
      </c>
    </row>
    <row r="28" spans="1:6">
      <c r="A28" s="6">
        <v>602200</v>
      </c>
      <c r="B28" s="7" t="s">
        <v>10</v>
      </c>
      <c r="C28" s="10">
        <f t="shared" si="1"/>
        <v>2780407.76</v>
      </c>
      <c r="D28" s="10">
        <f>13730596.66-1016477.58-1183000-4468102-89001.09-106868.15-4345968-50000</f>
        <v>2471179.84</v>
      </c>
      <c r="E28" s="10">
        <f>994427.92-323200-32000-250000+90000-170000</f>
        <v>309227.92000000004</v>
      </c>
      <c r="F28" s="10">
        <f>660051.5+25575-323200-192000-170000</f>
        <v>426.5</v>
      </c>
    </row>
    <row r="29" spans="1:6" s="14" customFormat="1" ht="31.2">
      <c r="A29" s="6"/>
      <c r="B29" s="12" t="s">
        <v>17</v>
      </c>
      <c r="C29" s="13">
        <f t="shared" si="1"/>
        <v>0</v>
      </c>
      <c r="D29" s="13">
        <f>1183000+1016477.58+89001.09-1183000-1016477.58-89001.09</f>
        <v>0</v>
      </c>
      <c r="E29" s="13">
        <f>F29</f>
        <v>0</v>
      </c>
      <c r="F29" s="13">
        <v>0</v>
      </c>
    </row>
    <row r="30" spans="1:6" ht="46.8">
      <c r="A30" s="6">
        <v>602400</v>
      </c>
      <c r="B30" s="7" t="s">
        <v>11</v>
      </c>
      <c r="C30" s="10">
        <f t="shared" si="1"/>
        <v>0</v>
      </c>
      <c r="D30" s="10">
        <f>-825000-102900</f>
        <v>-927900</v>
      </c>
      <c r="E30" s="10">
        <f>F30</f>
        <v>927900</v>
      </c>
      <c r="F30" s="10">
        <f>625000+200000+102900</f>
        <v>927900</v>
      </c>
    </row>
    <row r="33" spans="2:5">
      <c r="B33" s="15" t="s">
        <v>12</v>
      </c>
      <c r="E33" s="15" t="s">
        <v>13</v>
      </c>
    </row>
  </sheetData>
  <mergeCells count="9">
    <mergeCell ref="D2:E2"/>
    <mergeCell ref="A9:F9"/>
    <mergeCell ref="A11:A13"/>
    <mergeCell ref="B11:B13"/>
    <mergeCell ref="C11:C13"/>
    <mergeCell ref="D11:D13"/>
    <mergeCell ref="E11:F11"/>
    <mergeCell ref="E12:E13"/>
    <mergeCell ref="F12:F1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2018-05-23T12:52:29Z</cp:lastPrinted>
  <dcterms:created xsi:type="dcterms:W3CDTF">2016-03-12T12:02:23Z</dcterms:created>
  <dcterms:modified xsi:type="dcterms:W3CDTF">2018-05-23T12:52:30Z</dcterms:modified>
</cp:coreProperties>
</file>