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F27" i="1"/>
  <c r="E27" s="1"/>
  <c r="C27" s="1"/>
  <c r="E26"/>
  <c r="D26"/>
  <c r="C26" s="1"/>
  <c r="F25"/>
  <c r="E25"/>
  <c r="D25"/>
  <c r="C25"/>
  <c r="F24"/>
  <c r="E24"/>
  <c r="D24"/>
  <c r="C24"/>
  <c r="C23"/>
  <c r="F22"/>
  <c r="E22" s="1"/>
  <c r="D22"/>
  <c r="F21"/>
  <c r="D21"/>
  <c r="F20"/>
  <c r="F17"/>
  <c r="E17"/>
  <c r="D17"/>
  <c r="D18"/>
  <c r="F19"/>
  <c r="F16"/>
  <c r="E16" s="1"/>
  <c r="D16"/>
  <c r="D14" s="1"/>
  <c r="E18"/>
  <c r="E21" l="1"/>
  <c r="E20" s="1"/>
  <c r="C21"/>
  <c r="C20" s="1"/>
  <c r="C22"/>
  <c r="D20"/>
  <c r="F14"/>
  <c r="E14" s="1"/>
  <c r="C18"/>
  <c r="C16"/>
  <c r="C14"/>
  <c r="E19" l="1"/>
  <c r="D13" l="1"/>
  <c r="F13"/>
  <c r="E13"/>
  <c r="C13" l="1"/>
  <c r="C12" s="1"/>
  <c r="C17"/>
  <c r="C15"/>
  <c r="C19"/>
  <c r="F12"/>
  <c r="E12"/>
  <c r="D12"/>
</calcChain>
</file>

<file path=xl/sharedStrings.xml><?xml version="1.0" encoding="utf-8"?>
<sst xmlns="http://schemas.openxmlformats.org/spreadsheetml/2006/main" count="31" uniqueCount="22">
  <si>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</si>
  <si>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</si>
  <si>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</si>
  <si>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</si>
  <si>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</si>
  <si>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</si>
  <si>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</si>
  <si>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</si>
  <si>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</si>
  <si>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</si>
  <si>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</si>
  <si>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</si>
  <si>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</si>
  <si>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</si>
  <si>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</si>
  <si>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</si>
  <si>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ДЖЕРЕЛА ФІНАНСУВАННЯ районного бюджету Кіровоградського району на 2018 рік</t>
  </si>
  <si>
    <t>з них за рахунок залишків коштів субвенцій з державного бюджету</t>
  </si>
  <si>
    <t>Додаток 2</t>
  </si>
  <si>
    <t>16 березня 2018 № 334</t>
  </si>
  <si>
    <t>Фінансування за активними операціями</t>
  </si>
  <si>
    <t>Зміни обсягів бюджетних коштів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</si>
</sst>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7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" fontId="2" fillId="0" borderId="0" xfId="0" applyNumberFormat="1" applyFont="1" applyFill="1"/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6" workbookViewId="0">
      <selection activeCell="A20" sqref="A20:B27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18</v>
      </c>
    </row>
    <row r="2" spans="1:6" ht="15.6" customHeight="1">
      <c r="D2" s="18" t="s">
        <v>15</v>
      </c>
      <c r="E2" s="18"/>
    </row>
    <row r="3" spans="1:6">
      <c r="D3" s="2" t="s">
        <v>0</v>
      </c>
    </row>
    <row r="4" spans="1:6">
      <c r="D4" s="2" t="s">
        <v>19</v>
      </c>
    </row>
    <row r="6" spans="1:6">
      <c r="A6" s="19" t="s">
        <v>16</v>
      </c>
      <c r="B6" s="19"/>
      <c r="C6" s="19"/>
      <c r="D6" s="19"/>
      <c r="E6" s="19"/>
      <c r="F6" s="19"/>
    </row>
    <row r="7" spans="1:6">
      <c r="F7" s="3" t="s">
        <v>1</v>
      </c>
    </row>
    <row r="8" spans="1:6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  <c r="F8" s="20"/>
    </row>
    <row r="9" spans="1:6">
      <c r="A9" s="20"/>
      <c r="B9" s="20"/>
      <c r="C9" s="20"/>
      <c r="D9" s="20"/>
      <c r="E9" s="20" t="s">
        <v>4</v>
      </c>
      <c r="F9" s="20" t="s">
        <v>7</v>
      </c>
    </row>
    <row r="10" spans="1:6">
      <c r="A10" s="20"/>
      <c r="B10" s="20"/>
      <c r="C10" s="20"/>
      <c r="D10" s="20"/>
      <c r="E10" s="20"/>
      <c r="F10" s="20"/>
    </row>
    <row r="11" spans="1:6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6">
      <c r="A12" s="4">
        <v>200000</v>
      </c>
      <c r="B12" s="5" t="s">
        <v>8</v>
      </c>
      <c r="C12" s="12">
        <f>C13</f>
        <v>7182779.5800000001</v>
      </c>
      <c r="D12" s="12">
        <f>D13</f>
        <v>5842579.5800000001</v>
      </c>
      <c r="E12" s="12">
        <f>E13</f>
        <v>1340200</v>
      </c>
      <c r="F12" s="12">
        <f>F13</f>
        <v>1340200</v>
      </c>
    </row>
    <row r="13" spans="1:6" ht="37.5" customHeight="1">
      <c r="A13" s="4">
        <v>208000</v>
      </c>
      <c r="B13" s="5" t="s">
        <v>9</v>
      </c>
      <c r="C13" s="13">
        <f t="shared" ref="C13:C19" si="0">D13+E13</f>
        <v>7182779.5800000001</v>
      </c>
      <c r="D13" s="12">
        <f>D15-D17+D19</f>
        <v>5842579.5800000001</v>
      </c>
      <c r="E13" s="12">
        <f>E15-E17+E19</f>
        <v>1340200</v>
      </c>
      <c r="F13" s="12">
        <f>F15-F17+F19</f>
        <v>1340200</v>
      </c>
    </row>
    <row r="14" spans="1:6" s="17" customFormat="1" ht="31.2">
      <c r="A14" s="14"/>
      <c r="B14" s="15" t="s">
        <v>17</v>
      </c>
      <c r="C14" s="16">
        <f t="shared" si="0"/>
        <v>2522677.58</v>
      </c>
      <c r="D14" s="16">
        <f>D16-D18</f>
        <v>2199477.58</v>
      </c>
      <c r="E14" s="16">
        <f>F14</f>
        <v>323200</v>
      </c>
      <c r="F14" s="16">
        <f>F16-F18</f>
        <v>323200</v>
      </c>
    </row>
    <row r="15" spans="1:6" ht="18" customHeight="1">
      <c r="A15" s="6">
        <v>208100</v>
      </c>
      <c r="B15" s="7" t="s">
        <v>14</v>
      </c>
      <c r="C15" s="13">
        <f t="shared" si="0"/>
        <v>14725024.58</v>
      </c>
      <c r="D15" s="13">
        <v>13730596.66</v>
      </c>
      <c r="E15" s="13">
        <v>994427.92</v>
      </c>
      <c r="F15" s="13">
        <v>660051.5</v>
      </c>
    </row>
    <row r="16" spans="1:6" s="17" customFormat="1" ht="31.2">
      <c r="A16" s="14"/>
      <c r="B16" s="15" t="s">
        <v>17</v>
      </c>
      <c r="C16" s="16">
        <f t="shared" si="0"/>
        <v>2611678.67</v>
      </c>
      <c r="D16" s="16">
        <f>1183000+1016477.58+89001.09</f>
        <v>2288478.67</v>
      </c>
      <c r="E16" s="16">
        <f>F16</f>
        <v>323200</v>
      </c>
      <c r="F16" s="16">
        <f>323200</f>
        <v>323200</v>
      </c>
    </row>
    <row r="17" spans="1:6">
      <c r="A17" s="6">
        <v>208200</v>
      </c>
      <c r="B17" s="7" t="s">
        <v>10</v>
      </c>
      <c r="C17" s="13">
        <f t="shared" si="0"/>
        <v>7542245</v>
      </c>
      <c r="D17" s="13">
        <f>D15-5116102-1016477.58-535000</f>
        <v>7063017.0800000001</v>
      </c>
      <c r="E17" s="13">
        <f>994427.92-323200-32000-250000+90000</f>
        <v>479227.92000000004</v>
      </c>
      <c r="F17" s="13">
        <f>660051.5-323200-32000-250000+90000</f>
        <v>144851.5</v>
      </c>
    </row>
    <row r="18" spans="1:6" s="17" customFormat="1" ht="31.2">
      <c r="A18" s="14"/>
      <c r="B18" s="15" t="s">
        <v>17</v>
      </c>
      <c r="C18" s="16">
        <f t="shared" si="0"/>
        <v>89001.089999999967</v>
      </c>
      <c r="D18" s="16">
        <f>1183000+1016477.58+89001.09-1183000-1016477.58</f>
        <v>89001.089999999967</v>
      </c>
      <c r="E18" s="16">
        <f>F18</f>
        <v>0</v>
      </c>
      <c r="F18" s="16">
        <v>0</v>
      </c>
    </row>
    <row r="19" spans="1:6" ht="46.8">
      <c r="A19" s="6">
        <v>208400</v>
      </c>
      <c r="B19" s="7" t="s">
        <v>11</v>
      </c>
      <c r="C19" s="13">
        <f t="shared" si="0"/>
        <v>0</v>
      </c>
      <c r="D19" s="13">
        <v>-825000</v>
      </c>
      <c r="E19" s="13">
        <f>F19</f>
        <v>825000</v>
      </c>
      <c r="F19" s="13">
        <f>625000+200000</f>
        <v>825000</v>
      </c>
    </row>
    <row r="20" spans="1:6" ht="31.2">
      <c r="A20" s="4">
        <v>600000</v>
      </c>
      <c r="B20" s="5" t="s">
        <v>20</v>
      </c>
      <c r="C20" s="12">
        <f>C21</f>
        <v>7182779.5800000001</v>
      </c>
      <c r="D20" s="12">
        <f>D21</f>
        <v>5842579.5800000001</v>
      </c>
      <c r="E20" s="12">
        <f>E21</f>
        <v>1340200</v>
      </c>
      <c r="F20" s="12">
        <f>F21</f>
        <v>1340200</v>
      </c>
    </row>
    <row r="21" spans="1:6">
      <c r="A21" s="4">
        <v>602000</v>
      </c>
      <c r="B21" s="5" t="s">
        <v>21</v>
      </c>
      <c r="C21" s="13">
        <f t="shared" ref="C21:C27" si="1">D21+E21</f>
        <v>7182779.5800000001</v>
      </c>
      <c r="D21" s="12">
        <f>D23-D25+D27</f>
        <v>5842579.5800000001</v>
      </c>
      <c r="E21" s="12">
        <f>E23-E25+E27</f>
        <v>1340200</v>
      </c>
      <c r="F21" s="12">
        <f>F23-F25+F27</f>
        <v>1340200</v>
      </c>
    </row>
    <row r="22" spans="1:6" ht="31.2">
      <c r="A22" s="4"/>
      <c r="B22" s="15" t="s">
        <v>17</v>
      </c>
      <c r="C22" s="16">
        <f t="shared" si="1"/>
        <v>2522677.58</v>
      </c>
      <c r="D22" s="16">
        <f>D24-D26</f>
        <v>2199477.58</v>
      </c>
      <c r="E22" s="16">
        <f>F22</f>
        <v>323200</v>
      </c>
      <c r="F22" s="16">
        <f>F24-F26</f>
        <v>323200</v>
      </c>
    </row>
    <row r="23" spans="1:6">
      <c r="A23" s="6">
        <v>602100</v>
      </c>
      <c r="B23" s="7" t="s">
        <v>14</v>
      </c>
      <c r="C23" s="13">
        <f t="shared" si="1"/>
        <v>14725024.58</v>
      </c>
      <c r="D23" s="13">
        <v>13730596.66</v>
      </c>
      <c r="E23" s="13">
        <v>994427.92</v>
      </c>
      <c r="F23" s="13">
        <v>660051.5</v>
      </c>
    </row>
    <row r="24" spans="1:6" s="17" customFormat="1" ht="31.2">
      <c r="A24" s="6"/>
      <c r="B24" s="15" t="s">
        <v>17</v>
      </c>
      <c r="C24" s="16">
        <f t="shared" si="1"/>
        <v>2611678.67</v>
      </c>
      <c r="D24" s="16">
        <f>1183000+1016477.58+89001.09</f>
        <v>2288478.67</v>
      </c>
      <c r="E24" s="16">
        <f>F24</f>
        <v>323200</v>
      </c>
      <c r="F24" s="16">
        <f>323200</f>
        <v>323200</v>
      </c>
    </row>
    <row r="25" spans="1:6">
      <c r="A25" s="6">
        <v>602200</v>
      </c>
      <c r="B25" s="7" t="s">
        <v>10</v>
      </c>
      <c r="C25" s="13">
        <f t="shared" si="1"/>
        <v>7542245</v>
      </c>
      <c r="D25" s="13">
        <f>D23-5116102-1016477.58-535000</f>
        <v>7063017.0800000001</v>
      </c>
      <c r="E25" s="13">
        <f>994427.92-323200-32000-250000+90000</f>
        <v>479227.92000000004</v>
      </c>
      <c r="F25" s="13">
        <f>660051.5-323200-32000-250000+90000</f>
        <v>144851.5</v>
      </c>
    </row>
    <row r="26" spans="1:6" s="17" customFormat="1" ht="31.2">
      <c r="A26" s="6"/>
      <c r="B26" s="15" t="s">
        <v>17</v>
      </c>
      <c r="C26" s="16">
        <f t="shared" si="1"/>
        <v>89001.089999999967</v>
      </c>
      <c r="D26" s="16">
        <f>1183000+1016477.58+89001.09-1183000-1016477.58</f>
        <v>89001.089999999967</v>
      </c>
      <c r="E26" s="16">
        <f>F26</f>
        <v>0</v>
      </c>
      <c r="F26" s="16">
        <v>0</v>
      </c>
    </row>
    <row r="27" spans="1:6" ht="46.8">
      <c r="A27" s="6">
        <v>602400</v>
      </c>
      <c r="B27" s="7" t="s">
        <v>11</v>
      </c>
      <c r="C27" s="13">
        <f t="shared" si="1"/>
        <v>0</v>
      </c>
      <c r="D27" s="13">
        <v>-825000</v>
      </c>
      <c r="E27" s="13">
        <f>F27</f>
        <v>825000</v>
      </c>
      <c r="F27" s="13">
        <f>625000+200000</f>
        <v>825000</v>
      </c>
    </row>
    <row r="28" spans="1:6">
      <c r="C28" s="10"/>
      <c r="D28" s="10"/>
      <c r="E28" s="10"/>
    </row>
    <row r="29" spans="1:6">
      <c r="C29" s="10"/>
      <c r="D29" s="10"/>
      <c r="E29" s="10"/>
      <c r="F29" s="11"/>
    </row>
    <row r="30" spans="1:6">
      <c r="B30" s="8" t="s">
        <v>12</v>
      </c>
      <c r="E30" s="8" t="s">
        <v>13</v>
      </c>
    </row>
  </sheetData>
  <mergeCells count="9">
    <mergeCell ref="D2:E2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2018-03-23T07:18:24Z</cp:lastPrinted>
  <dcterms:created xsi:type="dcterms:W3CDTF">2016-03-12T12:02:23Z</dcterms:created>
  <dcterms:modified xsi:type="dcterms:W3CDTF">2018-03-23T08:35:30Z</dcterms:modified>
</cp:coreProperties>
</file>