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6" windowWidth="15576" windowHeight="10488"/>
  </bookViews>
  <sheets>
    <sheet name="Лист1" sheetId="1" r:id="rId1"/>
  </sheets>
  <definedNames>
    <definedName name="_xlnm.Print_Titles" localSheetId="0">Лист1!$11:$14</definedName>
  </definedNames>
  <calcPr calcId="125725"/>
</workbook>
</file>

<file path=xl/calcChain.xml><?xml version="1.0" encoding="utf-8"?>
<calcChain xmlns="http://schemas.openxmlformats.org/spreadsheetml/2006/main">
  <c r="P57" i="1"/>
  <c r="E57"/>
  <c r="F57"/>
  <c r="P56"/>
  <c r="P38"/>
  <c r="P39"/>
  <c r="F26"/>
  <c r="E26"/>
  <c r="P125"/>
  <c r="P122"/>
  <c r="P120"/>
  <c r="P112"/>
  <c r="P115"/>
  <c r="P109"/>
  <c r="P92"/>
  <c r="P64"/>
  <c r="P62"/>
  <c r="P60"/>
  <c r="H58"/>
  <c r="P58"/>
  <c r="P54"/>
  <c r="H54"/>
  <c r="P43"/>
  <c r="P41"/>
  <c r="P36"/>
  <c r="H36"/>
  <c r="P30"/>
  <c r="P26"/>
  <c r="H26"/>
  <c r="P116"/>
  <c r="P55"/>
  <c r="P65"/>
  <c r="P130"/>
  <c r="P129"/>
  <c r="P128"/>
  <c r="P127"/>
  <c r="P126"/>
  <c r="P124"/>
  <c r="P123"/>
  <c r="P121"/>
  <c r="P119"/>
  <c r="P118"/>
  <c r="P117"/>
  <c r="P114"/>
  <c r="P113"/>
  <c r="P111"/>
  <c r="P110"/>
  <c r="P108"/>
  <c r="P107"/>
  <c r="P105"/>
  <c r="P104"/>
  <c r="P103"/>
  <c r="P102"/>
  <c r="P101"/>
  <c r="P100"/>
  <c r="P99"/>
  <c r="P98"/>
  <c r="P97"/>
  <c r="P96"/>
  <c r="P95"/>
  <c r="P94"/>
  <c r="P93"/>
  <c r="P91"/>
  <c r="P90"/>
  <c r="P89"/>
  <c r="P88"/>
  <c r="P87"/>
  <c r="P86"/>
  <c r="P85"/>
  <c r="P84"/>
  <c r="P83"/>
  <c r="P82"/>
  <c r="P81"/>
  <c r="P80"/>
  <c r="P79"/>
  <c r="P78"/>
  <c r="P77"/>
  <c r="P76"/>
  <c r="P75"/>
  <c r="P74"/>
  <c r="P73"/>
  <c r="P72"/>
  <c r="P71"/>
  <c r="P69"/>
  <c r="P67"/>
  <c r="P66"/>
  <c r="P63"/>
  <c r="P61"/>
  <c r="P59"/>
  <c r="P53"/>
  <c r="P52"/>
  <c r="P51"/>
  <c r="P50"/>
  <c r="P49"/>
  <c r="P48"/>
  <c r="P47"/>
  <c r="P46"/>
  <c r="P45"/>
  <c r="P44"/>
  <c r="P42"/>
  <c r="P40"/>
  <c r="P35"/>
  <c r="P34"/>
  <c r="P27"/>
  <c r="P23"/>
  <c r="P22"/>
  <c r="P21"/>
  <c r="P20"/>
  <c r="P19"/>
  <c r="P18"/>
  <c r="P17"/>
  <c r="P16"/>
</calcChain>
</file>

<file path=xl/sharedStrings.xml><?xml version="1.0" encoding="utf-8"?>
<sst xmlns="http://schemas.openxmlformats.org/spreadsheetml/2006/main" count="359" uniqueCount="278">
  <si>
    <t>Код програмної класифікації видатків та кредитування місцевих бюджетів1</t>
  </si>
  <si>
    <t>Код ТПКВКМБ / ТКВКБМС2</t>
  </si>
  <si>
    <t>Код ФКВКБ3</t>
  </si>
  <si>
    <t>Найменування головного розпорядника, відповідального виконавця, бюджетної програми або напряму видатків згідно з типовою відомчою / ТПКВКМБ / ТКВКБМС</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</si>
  <si>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</si>
  <si>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</si>
  <si>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</si>
  <si>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</si>
  <si>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</si>
  <si>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</si>
  <si>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</si>
  <si>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</si>
  <si>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бюджет розвитку</t>
  </si>
  <si>
    <t>РАЗОМ</t>
  </si>
  <si>
    <t>0100000</t>
  </si>
  <si>
    <t>Апарат місцевої ради</t>
  </si>
  <si>
    <t>0110000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</si>
  <si>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та їх виконавчих комітетів</t>
  </si>
  <si>
    <t>0117500</t>
  </si>
  <si>
    <t>Інші заходи, пов`язані з економічною діяльністю</t>
  </si>
  <si>
    <t>0411</t>
  </si>
  <si>
    <t>0118600</t>
  </si>
  <si>
    <t>0133</t>
  </si>
  <si>
    <t>8600</t>
  </si>
  <si>
    <t>Інші видатки</t>
  </si>
  <si>
    <t>0300000</t>
  </si>
  <si>
    <t>Державна адміністрація</t>
  </si>
  <si>
    <t>0310000</t>
  </si>
  <si>
    <t>0312010</t>
  </si>
  <si>
    <t>0731</t>
  </si>
  <si>
    <t>2010</t>
  </si>
  <si>
    <t>0312180</t>
  </si>
  <si>
    <t>0726</t>
  </si>
  <si>
    <t>2180</t>
  </si>
  <si>
    <t>Первинна медико-санітарна допомога</t>
  </si>
  <si>
    <t>0313100</t>
  </si>
  <si>
    <t>0313104</t>
  </si>
  <si>
    <t>1020</t>
  </si>
  <si>
    <t>3104</t>
  </si>
  <si>
    <t>0313112</t>
  </si>
  <si>
    <t>1040</t>
  </si>
  <si>
    <t>3112</t>
  </si>
  <si>
    <t>Заходи державної політики з питань дітей та їх соціального захисту</t>
  </si>
  <si>
    <t>0313130</t>
  </si>
  <si>
    <t>Здійснення соціальної роботи з вразливими категоріями населення</t>
  </si>
  <si>
    <t>0313131</t>
  </si>
  <si>
    <t>3131</t>
  </si>
  <si>
    <t>Центри соціальних служб для сім`ї, дітей та молоді</t>
  </si>
  <si>
    <t>0313132</t>
  </si>
  <si>
    <t>3132</t>
  </si>
  <si>
    <t>Програми і заходи центрів соціальних служб для сім`ї, дітей та молоді</t>
  </si>
  <si>
    <t>0313200</t>
  </si>
  <si>
    <t>Соціальний захист ветеранів війни та праці</t>
  </si>
  <si>
    <t>0313202</t>
  </si>
  <si>
    <t>1030</t>
  </si>
  <si>
    <t>3202</t>
  </si>
  <si>
    <t>Надання фінансової підтримки громадським організаціям інвалідів і ветеранів, діяльність яких має соціальну спрямованість</t>
  </si>
  <si>
    <t>0315030</t>
  </si>
  <si>
    <t>Розвиток дитячо-юнацького та резервного спорту</t>
  </si>
  <si>
    <t>0315032</t>
  </si>
  <si>
    <t>0810</t>
  </si>
  <si>
    <t>5032</t>
  </si>
  <si>
    <t>Фінансова підтримка дитячо-юнацьких спортивних шкіл фізкультурно-спортивних товариств</t>
  </si>
  <si>
    <t>0315050</t>
  </si>
  <si>
    <t>Підтримка фізкультурно-спортивного руху</t>
  </si>
  <si>
    <t>0315053</t>
  </si>
  <si>
    <t>5053</t>
  </si>
  <si>
    <t>Фінансова підтримка на утримання місцевих осередків (рад) всеукраїнських організацій фізкультурно-спортивної спрямованості</t>
  </si>
  <si>
    <t>0318600</t>
  </si>
  <si>
    <t>1000000</t>
  </si>
  <si>
    <t>Відділ освіти, молоді та спорту Кіровоградської районної державної адміністрації</t>
  </si>
  <si>
    <t>1010000</t>
  </si>
  <si>
    <t>Відділ освіти Кіровоградської районної державної адміністрації</t>
  </si>
  <si>
    <t>1011010</t>
  </si>
  <si>
    <t>0910</t>
  </si>
  <si>
    <t>1010</t>
  </si>
  <si>
    <t>Дошкільна освiта</t>
  </si>
  <si>
    <t>1011020</t>
  </si>
  <si>
    <t>0921</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</si>
  <si>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</si>
  <si>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1011090</t>
  </si>
  <si>
    <t>0960</t>
  </si>
  <si>
    <t>1090</t>
  </si>
  <si>
    <t>Надання позашкільної освіти позашкільними закладами освіти, заходи із позашкільної роботи з дітьми</t>
  </si>
  <si>
    <t>1011170</t>
  </si>
  <si>
    <t>0990</t>
  </si>
  <si>
    <t>1170</t>
  </si>
  <si>
    <t>Методичне забезпечення діяльності навчальних закладів та інші заходи в галузі освіти</t>
  </si>
  <si>
    <t>1011190</t>
  </si>
  <si>
    <t>1190</t>
  </si>
  <si>
    <t>Централізоване ведення бухгалтерського обліку</t>
  </si>
  <si>
    <t>1011200</t>
  </si>
  <si>
    <t>1200</t>
  </si>
  <si>
    <t>Здійснення централізованого господарського обслуговування</t>
  </si>
  <si>
    <t>1011230</t>
  </si>
  <si>
    <t>1230</t>
  </si>
  <si>
    <t>Надання допомоги дітям-сиротам та дітям, позбавленим батьківського піклування, яким виповнюється 18 років</t>
  </si>
  <si>
    <t>1013140</t>
  </si>
  <si>
    <t>3140</t>
  </si>
  <si>
    <t>Заходи державної політики з питань молоді</t>
  </si>
  <si>
    <t>1015010</t>
  </si>
  <si>
    <t>5010</t>
  </si>
  <si>
    <t>Проведення спортивної роботи в регіоні</t>
  </si>
  <si>
    <t>1500000</t>
  </si>
  <si>
    <t>Управління соціального захисту населення Кіровоградської районної державної адміністрації</t>
  </si>
  <si>
    <t>1510000</t>
  </si>
  <si>
    <t>1511060</t>
  </si>
  <si>
    <t>1060</t>
  </si>
  <si>
    <t>1513010</t>
  </si>
  <si>
    <t>1513011</t>
  </si>
  <si>
    <t>3011</t>
  </si>
  <si>
    <t>1513012</t>
  </si>
  <si>
    <t>3012</t>
  </si>
  <si>
    <t>1513013</t>
  </si>
  <si>
    <t>1070</t>
  </si>
  <si>
    <t>3013</t>
  </si>
  <si>
    <t>1513014</t>
  </si>
  <si>
    <t>3014</t>
  </si>
  <si>
    <t>1513015</t>
  </si>
  <si>
    <t>3015</t>
  </si>
  <si>
    <t>1513016</t>
  </si>
  <si>
    <t>3016</t>
  </si>
  <si>
    <t>Надання субсидій населенню для відшкодування витрат на оплату житлово-комунальних послуг</t>
  </si>
  <si>
    <t>1513020</t>
  </si>
  <si>
    <t>Надання пільг та субсидій населенню на придбання твердого та рідкого пічного побутового палива і скрапленого газу</t>
  </si>
  <si>
    <t>1513021</t>
  </si>
  <si>
    <t>3021</t>
  </si>
  <si>
    <t>1513022</t>
  </si>
  <si>
    <t>3022</t>
  </si>
  <si>
    <t>1513023</t>
  </si>
  <si>
    <t>3023</t>
  </si>
  <si>
    <t>1513024</t>
  </si>
  <si>
    <t>3024</t>
  </si>
  <si>
    <t>1513025</t>
  </si>
  <si>
    <t>3025</t>
  </si>
  <si>
    <t>1513026</t>
  </si>
  <si>
    <t>3026</t>
  </si>
  <si>
    <t>Надання субсидій населенню для відшкодування витрат на придбання твердого та рідкого пічного побутового палива і скрапленого газу</t>
  </si>
  <si>
    <t>1513030</t>
  </si>
  <si>
    <t>1513033</t>
  </si>
  <si>
    <t>3033</t>
  </si>
  <si>
    <t>1513034</t>
  </si>
  <si>
    <t>3034</t>
  </si>
  <si>
    <t>Надання пільг окремим категоріям громадян з послуг зв`язку</t>
  </si>
  <si>
    <t>1513035</t>
  </si>
  <si>
    <t>3035</t>
  </si>
  <si>
    <t>Компенсаційні виплати на пільговий проїзд автомобільним транспортом</t>
  </si>
  <si>
    <t>1513037</t>
  </si>
  <si>
    <t>3037</t>
  </si>
  <si>
    <t>Компенсаційні виплати за пільговий проїзд на залізничному транспорті</t>
  </si>
  <si>
    <t>1513040</t>
  </si>
  <si>
    <t>Надання допомоги сім`ям з дітьми, малозабезпеченим сім`ям, інвалідам з дитинства, дітям-інвалідам та тимчасової допомоги дітям</t>
  </si>
  <si>
    <t>1513041</t>
  </si>
  <si>
    <t>3041</t>
  </si>
  <si>
    <t>Надання допомоги у зв`язку з вагітністю і пологами</t>
  </si>
  <si>
    <t>1513042</t>
  </si>
  <si>
    <t>3042</t>
  </si>
  <si>
    <t>Надання допомоги на догляд за дитиною віком до трьох років</t>
  </si>
  <si>
    <t>1513043</t>
  </si>
  <si>
    <t>3043</t>
  </si>
  <si>
    <t>Надання допомоги при народженні дитини</t>
  </si>
  <si>
    <t>1513044</t>
  </si>
  <si>
    <t>3044</t>
  </si>
  <si>
    <t>Надання допомоги на дітей, над якими встановлено опіку чи піклування</t>
  </si>
  <si>
    <t>1513045</t>
  </si>
  <si>
    <t>3045</t>
  </si>
  <si>
    <t>Надання допомоги на дітей одиноким матерям</t>
  </si>
  <si>
    <t>1513046</t>
  </si>
  <si>
    <t>3046</t>
  </si>
  <si>
    <t>Надання тимчасової державної допомоги дітям</t>
  </si>
  <si>
    <t>1513047</t>
  </si>
  <si>
    <t>3047</t>
  </si>
  <si>
    <t>Надання допомоги при усиновленні дитини</t>
  </si>
  <si>
    <t>1513048</t>
  </si>
  <si>
    <t>3048</t>
  </si>
  <si>
    <t>Надання державної соціальної допомоги малозабезпеченим сім`ям</t>
  </si>
  <si>
    <t>1513049</t>
  </si>
  <si>
    <t>3049</t>
  </si>
  <si>
    <t>Надання державної соціальної допомоги інвалідам з дитинства та дітям-інвалідам</t>
  </si>
  <si>
    <t>1513080</t>
  </si>
  <si>
    <t>3080</t>
  </si>
  <si>
    <t>Надання допомоги на догляд за інвалідом I чи II групи внаслідок психічного розладу</t>
  </si>
  <si>
    <t>1513160</t>
  </si>
  <si>
    <t>3160</t>
  </si>
  <si>
    <t>1513180</t>
  </si>
  <si>
    <t>Надання соціальних гарантій інвалідам, фізичним особам, які надають соціальні послуги громадянам, які не здатні до самообслуговування і потребують сторонньої допомоги</t>
  </si>
  <si>
    <t>1513181</t>
  </si>
  <si>
    <t>3181</t>
  </si>
  <si>
    <t>1513200</t>
  </si>
  <si>
    <t>1513201</t>
  </si>
  <si>
    <t>3201</t>
  </si>
  <si>
    <t>Інші видатки на соціальний захист ветеранів війни та праці</t>
  </si>
  <si>
    <t>1513240</t>
  </si>
  <si>
    <t>1050</t>
  </si>
  <si>
    <t>3240</t>
  </si>
  <si>
    <t>Організація та проведення громадських робіт</t>
  </si>
  <si>
    <t>1513400</t>
  </si>
  <si>
    <t>Інші видатки на соціальний захист населення</t>
  </si>
  <si>
    <t>1518600</t>
  </si>
  <si>
    <t>2400000</t>
  </si>
  <si>
    <t>Відділ культури, туризму і культурної спадщини Кіровоградської  районної державної адміністрації</t>
  </si>
  <si>
    <t>2410000</t>
  </si>
  <si>
    <t>2414060</t>
  </si>
  <si>
    <t>0824</t>
  </si>
  <si>
    <t>4060</t>
  </si>
  <si>
    <t>Бiблiотеки</t>
  </si>
  <si>
    <t>2414090</t>
  </si>
  <si>
    <t>0828</t>
  </si>
  <si>
    <t>4090</t>
  </si>
  <si>
    <t>Палаци i будинки культури, клуби та iншi заклади клубного типу</t>
  </si>
  <si>
    <t>2414100</t>
  </si>
  <si>
    <t>4100</t>
  </si>
  <si>
    <t>Школи естетичного виховання дiтей</t>
  </si>
  <si>
    <t>2414200</t>
  </si>
  <si>
    <t>0829</t>
  </si>
  <si>
    <t>4200</t>
  </si>
  <si>
    <t>Інші культурно-освітні заклади та заходи</t>
  </si>
  <si>
    <t>7600000</t>
  </si>
  <si>
    <t>Фінансове управління Кіровоградської районної державної адміністрація</t>
  </si>
  <si>
    <t>7610000</t>
  </si>
  <si>
    <t>7618010</t>
  </si>
  <si>
    <t>8010</t>
  </si>
  <si>
    <t>Резервний фонд</t>
  </si>
  <si>
    <t>7618120</t>
  </si>
  <si>
    <t>0180</t>
  </si>
  <si>
    <t>8120</t>
  </si>
  <si>
    <t>Реверсна дотація</t>
  </si>
  <si>
    <t>7618800</t>
  </si>
  <si>
    <t>Інші субвенції</t>
  </si>
  <si>
    <t xml:space="preserve"> </t>
  </si>
  <si>
    <t>Заступник голови районної ради</t>
  </si>
  <si>
    <t>Додаток 2</t>
  </si>
  <si>
    <t xml:space="preserve">Кіровоградської районної ради  </t>
  </si>
  <si>
    <t>від 23 грудня 2016 № 150</t>
  </si>
  <si>
    <t>РОЗПОДІЛ ВИДАТКІВ</t>
  </si>
  <si>
    <t>районного бюджету на 2017 рік</t>
  </si>
  <si>
    <t>у т.ч. за рахунок медичної субвенції з державного бюджету</t>
  </si>
  <si>
    <t>у т.ч. за рахунок додаткової дотації з державного бюджету по переданим з державного бюджету закладам освіти та охорони здоров'я</t>
  </si>
  <si>
    <t>у т.ч. за рахунок  субвенції Соколівської об'єднаної територіальної громади</t>
  </si>
  <si>
    <t>у т.ч. за рахунок освітньої субвенції з державного бюджету</t>
  </si>
  <si>
    <t>0312210</t>
  </si>
  <si>
    <t>Програми і централізовані заходи у галузі охорони здоров`я</t>
  </si>
  <si>
    <t>0312214</t>
  </si>
  <si>
    <t>2214</t>
  </si>
  <si>
    <t>0763</t>
  </si>
  <si>
    <t>Забезпечення централізованих заходів з лікування хворих на цукровий та нецукровий діабет</t>
  </si>
  <si>
    <t>0313110</t>
  </si>
  <si>
    <t>Заклади і заходи з питань дітей та їх соціального захисту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</si>
  <si>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</si>
  <si>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до рішення  Кіровоградської  районної ради</t>
  </si>
  <si>
    <t>грн.</t>
  </si>
  <si>
    <t>Н. ВІТЮК</t>
  </si>
  <si>
    <t>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</si>
  <si>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</si>
  <si>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</si>
  <si>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</si>
  <si>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</si>
  <si>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на житлово-комунальні послуги</t>
  </si>
  <si>
    <t>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</si>
  <si>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</si>
  <si>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</si>
  <si>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t>
  </si>
  <si>
    <t>Надання пільг багатодітним сім'ям на придбання твердого палива та скрапленого газу</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</si>
  <si>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</si>
  <si>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</si>
  <si>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Багатопрофільна стаціонарна медична допомога населенню</t>
  </si>
  <si>
    <t>від 10 січня  2017 № 163)</t>
  </si>
  <si>
    <t xml:space="preserve">(в редакції рішення  </t>
  </si>
  <si>
    <t>0170</t>
  </si>
  <si>
    <t>0111</t>
  </si>
  <si>
    <t>Проведення навчально-тренувальних зборів і змагань з олімпійських видів спорту</t>
  </si>
  <si>
    <t>0110170</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</si>
  <si>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</si>
  <si>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</si>
  <si>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</si>
  <si>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 xml:space="preserve">Забезпечення соціальними послугами громадян похилого віку, інвалідів, дітей - інвалідів, хворих, які не здатні до самообслуговування і потребують сторонньої допомоги, фізичних особами </t>
  </si>
  <si>
    <t>1013143</t>
  </si>
  <si>
    <t>Інші заходи та заклади молодіжної політики</t>
  </si>
</sst>
</file>

<file path=xl/styles.xml><?xml version="1.0" encoding="utf-8"?>
<styleSheet xmlns="http://schemas.openxmlformats.org/spreadsheetml/2006/main">
  <numFmts count="1">
    <numFmt numFmtId="164" formatCode="#,##0_₴"/>
  </numFmts>
  <fonts count="15">
    <font>
      <sz val="11"/>
      <color theme="1"/>
      <name val="Calibri"/>
      <family val="2"/>
      <charset val="204"/>
      <scheme val="minor"/>
    </font>
    <font>
      <sz val="10"/>
      <color theme="1"/>
      <name val="Calibri"/>
      <family val="2"/>
      <charset val="204"/>
      <scheme val="minor"/>
    </font>
    <font>
      <sz val="10"/>
      <name val="Arial Cyr"/>
      <charset val="204"/>
    </font>
    <font>
      <b/>
      <sz val="12"/>
      <name val="Times New Roman"/>
      <family val="1"/>
      <charset val="204"/>
    </font>
    <font>
      <sz val="12"/>
      <color indexed="8"/>
      <name val="Times New Roman"/>
      <family val="1"/>
      <charset val="204"/>
    </font>
    <font>
      <b/>
      <sz val="12"/>
      <color indexed="8"/>
      <name val="Times New Roman"/>
      <family val="1"/>
      <charset val="204"/>
    </font>
    <font>
      <sz val="11"/>
      <color theme="1"/>
      <name val="Times New Roman"/>
      <family val="1"/>
      <charset val="204"/>
    </font>
    <font>
      <i/>
      <sz val="12"/>
      <color indexed="8"/>
      <name val="Times New Roman"/>
      <family val="1"/>
      <charset val="204"/>
    </font>
    <font>
      <b/>
      <sz val="11"/>
      <color theme="1"/>
      <name val="Times New Roman"/>
      <family val="1"/>
      <charset val="204"/>
    </font>
    <font>
      <b/>
      <i/>
      <sz val="11"/>
      <color theme="1"/>
      <name val="Times New Roman"/>
      <family val="1"/>
      <charset val="204"/>
    </font>
    <font>
      <i/>
      <sz val="11"/>
      <color theme="1"/>
      <name val="Times New Roman"/>
      <family val="1"/>
      <charset val="204"/>
    </font>
    <font>
      <sz val="10"/>
      <color theme="1"/>
      <name val="Times New Roman"/>
      <family val="1"/>
      <charset val="204"/>
    </font>
    <font>
      <sz val="8"/>
      <color theme="1"/>
      <name val="Times New Roman"/>
      <family val="1"/>
      <charset val="204"/>
    </font>
    <font>
      <sz val="7"/>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69">
    <xf numFmtId="0" fontId="0" fillId="0" borderId="0" xfId="0"/>
    <xf numFmtId="1" fontId="3" fillId="2" borderId="0" xfId="1" applyNumberFormat="1" applyFont="1" applyFill="1"/>
    <xf numFmtId="1" fontId="4" fillId="2" borderId="0" xfId="0" applyNumberFormat="1" applyFont="1" applyFill="1"/>
    <xf numFmtId="0" fontId="4" fillId="2" borderId="0" xfId="0" applyFont="1" applyFill="1"/>
    <xf numFmtId="0" fontId="6" fillId="0" borderId="1" xfId="0" quotePrefix="1" applyFont="1" applyBorder="1" applyAlignment="1">
      <alignment horizontal="center" vertical="center" wrapText="1"/>
    </xf>
    <xf numFmtId="2" fontId="6" fillId="0" borderId="1" xfId="0" quotePrefix="1" applyNumberFormat="1" applyFont="1" applyBorder="1" applyAlignment="1">
      <alignment horizontal="center" vertical="center" wrapText="1"/>
    </xf>
    <xf numFmtId="2" fontId="7" fillId="0" borderId="1" xfId="0" applyNumberFormat="1" applyFont="1" applyFill="1" applyBorder="1" applyAlignment="1">
      <alignment vertical="center" wrapText="1"/>
    </xf>
    <xf numFmtId="1" fontId="6" fillId="2" borderId="1" xfId="0" applyNumberFormat="1"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xf numFmtId="0" fontId="8" fillId="0" borderId="1" xfId="0" quotePrefix="1" applyFont="1" applyBorder="1" applyAlignment="1">
      <alignment horizontal="center" vertical="center" wrapText="1"/>
    </xf>
    <xf numFmtId="2" fontId="8" fillId="0" borderId="1" xfId="0" quotePrefix="1" applyNumberFormat="1" applyFont="1" applyBorder="1" applyAlignment="1">
      <alignment horizontal="center" vertical="center" wrapText="1"/>
    </xf>
    <xf numFmtId="1" fontId="8" fillId="2" borderId="1" xfId="0" applyNumberFormat="1" applyFont="1" applyFill="1" applyBorder="1" applyAlignment="1">
      <alignment vertical="center" wrapText="1"/>
    </xf>
    <xf numFmtId="1" fontId="8" fillId="0" borderId="1" xfId="0" applyNumberFormat="1" applyFont="1" applyBorder="1" applyAlignment="1">
      <alignment vertical="center" wrapText="1"/>
    </xf>
    <xf numFmtId="1" fontId="6" fillId="0" borderId="0" xfId="0" applyNumberFormat="1" applyFont="1"/>
    <xf numFmtId="1" fontId="9" fillId="2" borderId="1" xfId="0" applyNumberFormat="1" applyFont="1" applyFill="1" applyBorder="1" applyAlignment="1">
      <alignment vertical="center" wrapText="1"/>
    </xf>
    <xf numFmtId="1" fontId="9" fillId="0" borderId="1" xfId="0" applyNumberFormat="1" applyFont="1" applyBorder="1" applyAlignment="1">
      <alignment vertical="center" wrapText="1"/>
    </xf>
    <xf numFmtId="1" fontId="10" fillId="2" borderId="1" xfId="0" applyNumberFormat="1" applyFont="1" applyFill="1" applyBorder="1" applyAlignment="1">
      <alignment vertical="center" wrapText="1"/>
    </xf>
    <xf numFmtId="1" fontId="10" fillId="0" borderId="1" xfId="0" applyNumberFormat="1" applyFont="1" applyBorder="1" applyAlignment="1">
      <alignment vertical="center" wrapText="1"/>
    </xf>
    <xf numFmtId="2" fontId="8" fillId="0" borderId="1" xfId="0" quotePrefix="1" applyNumberFormat="1" applyFont="1" applyBorder="1" applyAlignment="1">
      <alignment vertical="center" wrapText="1"/>
    </xf>
    <xf numFmtId="2" fontId="6" fillId="0" borderId="1" xfId="0" quotePrefix="1" applyNumberFormat="1" applyFont="1" applyBorder="1" applyAlignment="1">
      <alignment vertical="center" wrapText="1"/>
    </xf>
    <xf numFmtId="2" fontId="8" fillId="2" borderId="1" xfId="0" applyNumberFormat="1" applyFont="1" applyFill="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11" fillId="0" borderId="1" xfId="0" applyFont="1" applyBorder="1" applyAlignment="1">
      <alignment vertical="center" wrapText="1"/>
    </xf>
    <xf numFmtId="2" fontId="8" fillId="0" borderId="1" xfId="0" applyNumberFormat="1" applyFont="1" applyBorder="1" applyAlignment="1">
      <alignment vertical="center" wrapText="1"/>
    </xf>
    <xf numFmtId="2" fontId="6" fillId="0" borderId="1" xfId="0" applyNumberFormat="1" applyFont="1" applyBorder="1" applyAlignment="1">
      <alignment vertical="center" wrapText="1"/>
    </xf>
    <xf numFmtId="0" fontId="5" fillId="2" borderId="0" xfId="0" applyFont="1" applyFill="1" applyAlignment="1">
      <alignment horizont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vertical="center" wrapText="1"/>
    </xf>
    <xf numFmtId="0" fontId="6" fillId="2" borderId="0" xfId="0" applyFont="1" applyFill="1"/>
    <xf numFmtId="0" fontId="8" fillId="0" borderId="0" xfId="0" applyFont="1" applyAlignment="1"/>
    <xf numFmtId="0" fontId="6" fillId="0" borderId="0" xfId="0" applyFont="1" applyAlignment="1"/>
    <xf numFmtId="0" fontId="6" fillId="2" borderId="0" xfId="0" applyFont="1" applyFill="1" applyAlignment="1"/>
    <xf numFmtId="0" fontId="8" fillId="0" borderId="0" xfId="0" applyFont="1" applyAlignment="1">
      <alignment horizontal="center"/>
    </xf>
    <xf numFmtId="0" fontId="6" fillId="0" borderId="0" xfId="0" applyFont="1" applyAlignment="1">
      <alignment horizontal="center"/>
    </xf>
    <xf numFmtId="0" fontId="6" fillId="2" borderId="0" xfId="0" applyFont="1" applyFill="1" applyAlignment="1">
      <alignment horizontal="center"/>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2" fontId="10" fillId="0" borderId="1" xfId="0" quotePrefix="1" applyNumberFormat="1" applyFont="1" applyBorder="1" applyAlignment="1">
      <alignment horizontal="center" vertical="center" wrapText="1"/>
    </xf>
    <xf numFmtId="0" fontId="10" fillId="2" borderId="0" xfId="0" applyFont="1" applyFill="1"/>
    <xf numFmtId="0" fontId="10" fillId="0" borderId="0" xfId="0" applyFont="1"/>
    <xf numFmtId="2" fontId="8" fillId="0" borderId="1" xfId="2" quotePrefix="1" applyNumberFormat="1" applyFont="1" applyBorder="1" applyAlignment="1">
      <alignment vertical="center" wrapText="1"/>
    </xf>
    <xf numFmtId="49" fontId="6" fillId="0" borderId="1" xfId="0" applyNumberFormat="1" applyFont="1" applyBorder="1" applyAlignment="1">
      <alignment horizontal="center" vertical="center" wrapText="1"/>
    </xf>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wrapText="1"/>
    </xf>
    <xf numFmtId="1" fontId="8" fillId="0" borderId="1" xfId="0" applyNumberFormat="1" applyFont="1" applyBorder="1" applyAlignment="1">
      <alignment horizontal="center" vertical="center" wrapText="1"/>
    </xf>
    <xf numFmtId="0" fontId="8" fillId="2" borderId="1" xfId="0" quotePrefix="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 fontId="6" fillId="2" borderId="0" xfId="0" applyNumberFormat="1" applyFont="1" applyFill="1"/>
    <xf numFmtId="0" fontId="8" fillId="0" borderId="0" xfId="0" applyFont="1" applyAlignment="1">
      <alignment horizontal="left"/>
    </xf>
    <xf numFmtId="0" fontId="8" fillId="2" borderId="0" xfId="0" applyFont="1" applyFill="1" applyAlignment="1">
      <alignment horizontal="left"/>
    </xf>
    <xf numFmtId="0" fontId="6" fillId="0" borderId="0" xfId="0" applyFont="1" applyFill="1" applyBorder="1"/>
    <xf numFmtId="2" fontId="6" fillId="2" borderId="0" xfId="0" applyNumberFormat="1" applyFont="1" applyFill="1"/>
    <xf numFmtId="0" fontId="13" fillId="0" borderId="0" xfId="0" applyFont="1"/>
    <xf numFmtId="164" fontId="14" fillId="0" borderId="1" xfId="2" quotePrefix="1" applyNumberFormat="1" applyFont="1" applyFill="1" applyBorder="1" applyAlignment="1">
      <alignment horizontal="center" vertical="center" wrapText="1"/>
    </xf>
    <xf numFmtId="164" fontId="14" fillId="0" borderId="1" xfId="2" applyNumberFormat="1" applyFont="1" applyFill="1" applyBorder="1" applyAlignment="1">
      <alignment vertical="center" wrapText="1"/>
    </xf>
    <xf numFmtId="164" fontId="14" fillId="0" borderId="0" xfId="0" applyNumberFormat="1" applyFont="1" applyFill="1"/>
    <xf numFmtId="0" fontId="5" fillId="2" borderId="0" xfId="0" applyFont="1" applyFill="1" applyAlignment="1">
      <alignment horizont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Fill="1" applyBorder="1" applyAlignment="1">
      <alignment horizontal="center"/>
    </xf>
  </cellXfs>
  <cellStyles count="3">
    <cellStyle name="Звичайний" xfId="0" builtinId="0"/>
    <cellStyle name="Звичайний 2" xfId="1"/>
    <cellStyle name="Звичайни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142"/>
  <sheetViews>
    <sheetView tabSelected="1" topLeftCell="A119" workbookViewId="0">
      <selection activeCell="D136" sqref="A136:XFD140"/>
    </sheetView>
  </sheetViews>
  <sheetFormatPr defaultRowHeight="13.8"/>
  <cols>
    <col min="1" max="3" width="12" style="9" customWidth="1"/>
    <col min="4" max="4" width="67.77734375" style="9" customWidth="1"/>
    <col min="5" max="5" width="14.44140625" style="32" customWidth="1"/>
    <col min="6" max="6" width="12.6640625" style="32" customWidth="1"/>
    <col min="7" max="7" width="14.109375" style="32" customWidth="1"/>
    <col min="8" max="8" width="11.5546875" style="32" customWidth="1"/>
    <col min="9" max="9" width="11.5546875" style="32" hidden="1" customWidth="1"/>
    <col min="10" max="15" width="11.5546875" style="32" customWidth="1"/>
    <col min="16" max="16" width="13.109375" style="32" customWidth="1"/>
    <col min="17" max="17" width="9.109375" style="32"/>
    <col min="18" max="16384" width="8.88671875" style="9"/>
  </cols>
  <sheetData>
    <row r="1" spans="1:16" ht="15.6">
      <c r="M1" s="1" t="s">
        <v>231</v>
      </c>
      <c r="N1" s="2"/>
      <c r="O1" s="3"/>
    </row>
    <row r="2" spans="1:16" ht="15.6">
      <c r="M2" s="1" t="s">
        <v>249</v>
      </c>
      <c r="N2" s="2"/>
      <c r="O2" s="3"/>
    </row>
    <row r="3" spans="1:16" ht="15.6">
      <c r="A3" s="33"/>
      <c r="B3" s="34"/>
      <c r="C3" s="34"/>
      <c r="D3" s="34"/>
      <c r="E3" s="35"/>
      <c r="F3" s="35"/>
      <c r="G3" s="35"/>
      <c r="H3" s="35"/>
      <c r="I3" s="35"/>
      <c r="J3" s="35"/>
      <c r="K3" s="35"/>
      <c r="L3" s="35"/>
      <c r="M3" s="1" t="s">
        <v>233</v>
      </c>
      <c r="N3" s="35"/>
      <c r="O3" s="35"/>
      <c r="P3" s="35"/>
    </row>
    <row r="4" spans="1:16" ht="15.6">
      <c r="A4" s="33"/>
      <c r="B4" s="34"/>
      <c r="C4" s="34"/>
      <c r="D4" s="34"/>
      <c r="E4" s="35"/>
      <c r="F4" s="35"/>
      <c r="G4" s="35"/>
      <c r="H4" s="35"/>
      <c r="I4" s="35"/>
      <c r="J4" s="35"/>
      <c r="K4" s="35"/>
      <c r="L4" s="35"/>
      <c r="M4" s="1" t="s">
        <v>267</v>
      </c>
      <c r="N4" s="35"/>
      <c r="O4" s="35"/>
      <c r="P4" s="35"/>
    </row>
    <row r="5" spans="1:16" ht="15.6">
      <c r="A5" s="36"/>
      <c r="B5" s="37"/>
      <c r="C5" s="37"/>
      <c r="D5" s="37"/>
      <c r="E5" s="38"/>
      <c r="F5" s="38"/>
      <c r="G5" s="38"/>
      <c r="H5" s="38"/>
      <c r="I5" s="38"/>
      <c r="J5" s="38"/>
      <c r="K5" s="38"/>
      <c r="L5" s="38"/>
      <c r="M5" s="1" t="s">
        <v>232</v>
      </c>
      <c r="N5" s="2"/>
      <c r="O5" s="3"/>
      <c r="P5" s="38"/>
    </row>
    <row r="6" spans="1:16" ht="15.6">
      <c r="A6" s="36"/>
      <c r="B6" s="37"/>
      <c r="C6" s="37"/>
      <c r="D6" s="37"/>
      <c r="E6" s="38"/>
      <c r="F6" s="38"/>
      <c r="G6" s="38"/>
      <c r="H6" s="38"/>
      <c r="I6" s="38"/>
      <c r="J6" s="38"/>
      <c r="K6" s="38"/>
      <c r="L6" s="38"/>
      <c r="M6" s="1" t="s">
        <v>266</v>
      </c>
      <c r="N6" s="2"/>
      <c r="O6" s="3"/>
      <c r="P6" s="38"/>
    </row>
    <row r="7" spans="1:16" ht="15.6">
      <c r="A7" s="36"/>
      <c r="B7" s="37"/>
      <c r="C7" s="37"/>
      <c r="D7" s="37"/>
      <c r="E7" s="38"/>
      <c r="F7" s="38"/>
      <c r="G7" s="38"/>
      <c r="H7" s="38"/>
      <c r="I7" s="38"/>
      <c r="J7" s="38"/>
      <c r="K7" s="38"/>
      <c r="L7" s="38"/>
      <c r="M7" s="1"/>
      <c r="N7" s="35"/>
      <c r="O7" s="35"/>
      <c r="P7" s="38"/>
    </row>
    <row r="8" spans="1:16" ht="15.6">
      <c r="A8" s="63" t="s">
        <v>234</v>
      </c>
      <c r="B8" s="63"/>
      <c r="C8" s="63"/>
      <c r="D8" s="63"/>
      <c r="E8" s="63"/>
      <c r="F8" s="63"/>
      <c r="G8" s="63"/>
      <c r="H8" s="63"/>
      <c r="I8" s="63"/>
      <c r="J8" s="63"/>
      <c r="K8" s="63"/>
      <c r="L8" s="63"/>
      <c r="M8" s="63"/>
      <c r="N8" s="63"/>
      <c r="O8" s="63"/>
      <c r="P8" s="63"/>
    </row>
    <row r="9" spans="1:16" ht="15.6">
      <c r="A9" s="63" t="s">
        <v>235</v>
      </c>
      <c r="B9" s="63"/>
      <c r="C9" s="63"/>
      <c r="D9" s="63"/>
      <c r="E9" s="63"/>
      <c r="F9" s="63"/>
      <c r="G9" s="63"/>
      <c r="H9" s="63"/>
      <c r="I9" s="63"/>
      <c r="J9" s="63"/>
      <c r="K9" s="63"/>
      <c r="L9" s="63"/>
      <c r="M9" s="63"/>
      <c r="N9" s="63"/>
      <c r="O9" s="63"/>
      <c r="P9" s="63"/>
    </row>
    <row r="10" spans="1:16" ht="15.6">
      <c r="A10" s="36"/>
      <c r="B10" s="37"/>
      <c r="C10" s="37"/>
      <c r="D10" s="37"/>
      <c r="E10" s="38"/>
      <c r="F10" s="38"/>
      <c r="G10" s="27"/>
      <c r="H10" s="27"/>
      <c r="I10" s="27"/>
      <c r="J10" s="27"/>
      <c r="K10" s="27"/>
      <c r="L10" s="38"/>
      <c r="M10" s="38"/>
      <c r="N10" s="38"/>
      <c r="O10" s="38"/>
      <c r="P10" s="38" t="s">
        <v>250</v>
      </c>
    </row>
    <row r="11" spans="1:16">
      <c r="A11" s="66" t="s">
        <v>0</v>
      </c>
      <c r="B11" s="66" t="s">
        <v>1</v>
      </c>
      <c r="C11" s="66" t="s">
        <v>2</v>
      </c>
      <c r="D11" s="67" t="s">
        <v>3</v>
      </c>
      <c r="E11" s="65" t="s">
        <v>4</v>
      </c>
      <c r="F11" s="65"/>
      <c r="G11" s="65"/>
      <c r="H11" s="65"/>
      <c r="I11" s="65"/>
      <c r="J11" s="65" t="s">
        <v>11</v>
      </c>
      <c r="K11" s="65"/>
      <c r="L11" s="65"/>
      <c r="M11" s="65"/>
      <c r="N11" s="65"/>
      <c r="O11" s="65"/>
      <c r="P11" s="65" t="s">
        <v>13</v>
      </c>
    </row>
    <row r="12" spans="1:16">
      <c r="A12" s="67"/>
      <c r="B12" s="67"/>
      <c r="C12" s="67"/>
      <c r="D12" s="67"/>
      <c r="E12" s="65" t="s">
        <v>5</v>
      </c>
      <c r="F12" s="64" t="s">
        <v>6</v>
      </c>
      <c r="G12" s="64" t="s">
        <v>7</v>
      </c>
      <c r="H12" s="64"/>
      <c r="I12" s="64" t="s">
        <v>10</v>
      </c>
      <c r="J12" s="65" t="s">
        <v>5</v>
      </c>
      <c r="K12" s="64" t="s">
        <v>6</v>
      </c>
      <c r="L12" s="64" t="s">
        <v>7</v>
      </c>
      <c r="M12" s="64"/>
      <c r="N12" s="64" t="s">
        <v>10</v>
      </c>
      <c r="O12" s="28" t="s">
        <v>7</v>
      </c>
      <c r="P12" s="65"/>
    </row>
    <row r="13" spans="1:16">
      <c r="A13" s="67"/>
      <c r="B13" s="67"/>
      <c r="C13" s="67"/>
      <c r="D13" s="67"/>
      <c r="E13" s="65"/>
      <c r="F13" s="64"/>
      <c r="G13" s="64" t="s">
        <v>8</v>
      </c>
      <c r="H13" s="64" t="s">
        <v>9</v>
      </c>
      <c r="I13" s="64"/>
      <c r="J13" s="65"/>
      <c r="K13" s="64"/>
      <c r="L13" s="64" t="s">
        <v>8</v>
      </c>
      <c r="M13" s="64" t="s">
        <v>9</v>
      </c>
      <c r="N13" s="64"/>
      <c r="O13" s="64" t="s">
        <v>12</v>
      </c>
      <c r="P13" s="65"/>
    </row>
    <row r="14" spans="1:16" ht="44.25" customHeight="1">
      <c r="A14" s="67"/>
      <c r="B14" s="67"/>
      <c r="C14" s="67"/>
      <c r="D14" s="67"/>
      <c r="E14" s="65"/>
      <c r="F14" s="64"/>
      <c r="G14" s="64"/>
      <c r="H14" s="64"/>
      <c r="I14" s="64"/>
      <c r="J14" s="65"/>
      <c r="K14" s="64"/>
      <c r="L14" s="64"/>
      <c r="M14" s="64"/>
      <c r="N14" s="64"/>
      <c r="O14" s="64"/>
      <c r="P14" s="65"/>
    </row>
    <row r="15" spans="1:16">
      <c r="A15" s="30">
        <v>1</v>
      </c>
      <c r="B15" s="30">
        <v>2</v>
      </c>
      <c r="C15" s="30">
        <v>3</v>
      </c>
      <c r="D15" s="30">
        <v>4</v>
      </c>
      <c r="E15" s="28">
        <v>5</v>
      </c>
      <c r="F15" s="28">
        <v>6</v>
      </c>
      <c r="G15" s="28">
        <v>7</v>
      </c>
      <c r="H15" s="28">
        <v>8</v>
      </c>
      <c r="I15" s="28">
        <v>9</v>
      </c>
      <c r="J15" s="28">
        <v>10</v>
      </c>
      <c r="K15" s="28">
        <v>11</v>
      </c>
      <c r="L15" s="28">
        <v>12</v>
      </c>
      <c r="M15" s="28">
        <v>13</v>
      </c>
      <c r="N15" s="28">
        <v>14</v>
      </c>
      <c r="O15" s="28">
        <v>15</v>
      </c>
      <c r="P15" s="28">
        <v>16</v>
      </c>
    </row>
    <row r="16" spans="1:16">
      <c r="A16" s="10" t="s">
        <v>14</v>
      </c>
      <c r="B16" s="39"/>
      <c r="C16" s="40"/>
      <c r="D16" s="19" t="s">
        <v>15</v>
      </c>
      <c r="E16" s="12">
        <v>3038064</v>
      </c>
      <c r="F16" s="12">
        <v>3038064</v>
      </c>
      <c r="G16" s="12">
        <v>1316897</v>
      </c>
      <c r="H16" s="12">
        <v>358378</v>
      </c>
      <c r="I16" s="12">
        <v>0</v>
      </c>
      <c r="J16" s="12">
        <v>0</v>
      </c>
      <c r="K16" s="12">
        <v>0</v>
      </c>
      <c r="L16" s="12">
        <v>0</v>
      </c>
      <c r="M16" s="12">
        <v>0</v>
      </c>
      <c r="N16" s="12">
        <v>0</v>
      </c>
      <c r="O16" s="12">
        <v>0</v>
      </c>
      <c r="P16" s="12">
        <f t="shared" ref="P16:P61" si="0">E16+J16</f>
        <v>3038064</v>
      </c>
    </row>
    <row r="17" spans="1:17">
      <c r="A17" s="10" t="s">
        <v>16</v>
      </c>
      <c r="B17" s="39"/>
      <c r="C17" s="40"/>
      <c r="D17" s="19" t="s">
        <v>15</v>
      </c>
      <c r="E17" s="12">
        <v>3038064</v>
      </c>
      <c r="F17" s="12">
        <v>3038064</v>
      </c>
      <c r="G17" s="12">
        <v>1316897</v>
      </c>
      <c r="H17" s="12">
        <v>358378</v>
      </c>
      <c r="I17" s="12">
        <v>0</v>
      </c>
      <c r="J17" s="12">
        <v>0</v>
      </c>
      <c r="K17" s="12">
        <v>0</v>
      </c>
      <c r="L17" s="12">
        <v>0</v>
      </c>
      <c r="M17" s="12">
        <v>0</v>
      </c>
      <c r="N17" s="12">
        <v>0</v>
      </c>
      <c r="O17" s="12">
        <v>0</v>
      </c>
      <c r="P17" s="12">
        <f t="shared" si="0"/>
        <v>3038064</v>
      </c>
    </row>
    <row r="18" spans="1:17" ht="55.2">
      <c r="A18" s="41" t="s">
        <v>271</v>
      </c>
      <c r="B18" s="41" t="s">
        <v>268</v>
      </c>
      <c r="C18" s="41" t="s">
        <v>269</v>
      </c>
      <c r="D18" s="19" t="s">
        <v>17</v>
      </c>
      <c r="E18" s="12">
        <v>2253064</v>
      </c>
      <c r="F18" s="12">
        <v>2253064</v>
      </c>
      <c r="G18" s="12">
        <v>1316897</v>
      </c>
      <c r="H18" s="12">
        <v>358378</v>
      </c>
      <c r="I18" s="12">
        <v>0</v>
      </c>
      <c r="J18" s="12">
        <v>0</v>
      </c>
      <c r="K18" s="12">
        <v>0</v>
      </c>
      <c r="L18" s="12">
        <v>0</v>
      </c>
      <c r="M18" s="12">
        <v>0</v>
      </c>
      <c r="N18" s="12">
        <v>0</v>
      </c>
      <c r="O18" s="12">
        <v>0</v>
      </c>
      <c r="P18" s="12">
        <f t="shared" si="0"/>
        <v>2253064</v>
      </c>
    </row>
    <row r="19" spans="1:17">
      <c r="A19" s="10" t="s">
        <v>18</v>
      </c>
      <c r="B19" s="39">
        <v>7500</v>
      </c>
      <c r="C19" s="41" t="s">
        <v>20</v>
      </c>
      <c r="D19" s="19" t="s">
        <v>19</v>
      </c>
      <c r="E19" s="12">
        <v>750000</v>
      </c>
      <c r="F19" s="12">
        <v>750000</v>
      </c>
      <c r="G19" s="12">
        <v>0</v>
      </c>
      <c r="H19" s="12">
        <v>0</v>
      </c>
      <c r="I19" s="12">
        <v>0</v>
      </c>
      <c r="J19" s="12">
        <v>0</v>
      </c>
      <c r="K19" s="12">
        <v>0</v>
      </c>
      <c r="L19" s="12">
        <v>0</v>
      </c>
      <c r="M19" s="12">
        <v>0</v>
      </c>
      <c r="N19" s="12">
        <v>0</v>
      </c>
      <c r="O19" s="12">
        <v>0</v>
      </c>
      <c r="P19" s="12">
        <f t="shared" si="0"/>
        <v>750000</v>
      </c>
    </row>
    <row r="20" spans="1:17">
      <c r="A20" s="10" t="s">
        <v>21</v>
      </c>
      <c r="B20" s="10" t="s">
        <v>23</v>
      </c>
      <c r="C20" s="11" t="s">
        <v>22</v>
      </c>
      <c r="D20" s="19" t="s">
        <v>24</v>
      </c>
      <c r="E20" s="12">
        <v>35000</v>
      </c>
      <c r="F20" s="12">
        <v>35000</v>
      </c>
      <c r="G20" s="12">
        <v>0</v>
      </c>
      <c r="H20" s="12">
        <v>0</v>
      </c>
      <c r="I20" s="12">
        <v>0</v>
      </c>
      <c r="J20" s="12">
        <v>0</v>
      </c>
      <c r="K20" s="12">
        <v>0</v>
      </c>
      <c r="L20" s="12">
        <v>0</v>
      </c>
      <c r="M20" s="12">
        <v>0</v>
      </c>
      <c r="N20" s="12">
        <v>0</v>
      </c>
      <c r="O20" s="12">
        <v>0</v>
      </c>
      <c r="P20" s="12">
        <f t="shared" si="0"/>
        <v>35000</v>
      </c>
    </row>
    <row r="21" spans="1:17">
      <c r="A21" s="10" t="s">
        <v>25</v>
      </c>
      <c r="B21" s="39"/>
      <c r="C21" s="40"/>
      <c r="D21" s="19" t="s">
        <v>26</v>
      </c>
      <c r="E21" s="12">
        <v>49844877</v>
      </c>
      <c r="F21" s="12">
        <v>49844877</v>
      </c>
      <c r="G21" s="12">
        <v>34250260</v>
      </c>
      <c r="H21" s="12">
        <v>4136465</v>
      </c>
      <c r="I21" s="12">
        <v>0</v>
      </c>
      <c r="J21" s="12">
        <v>377474</v>
      </c>
      <c r="K21" s="12">
        <v>365474</v>
      </c>
      <c r="L21" s="12">
        <v>121700</v>
      </c>
      <c r="M21" s="12">
        <v>0</v>
      </c>
      <c r="N21" s="12">
        <v>12000</v>
      </c>
      <c r="O21" s="12">
        <v>0</v>
      </c>
      <c r="P21" s="12">
        <f t="shared" si="0"/>
        <v>50222351</v>
      </c>
    </row>
    <row r="22" spans="1:17">
      <c r="A22" s="10" t="s">
        <v>27</v>
      </c>
      <c r="B22" s="39"/>
      <c r="C22" s="40"/>
      <c r="D22" s="19" t="s">
        <v>26</v>
      </c>
      <c r="E22" s="12">
        <v>49844877</v>
      </c>
      <c r="F22" s="12">
        <v>49844877</v>
      </c>
      <c r="G22" s="12">
        <v>34250260</v>
      </c>
      <c r="H22" s="12">
        <v>4136465</v>
      </c>
      <c r="I22" s="12">
        <v>0</v>
      </c>
      <c r="J22" s="12">
        <v>377474</v>
      </c>
      <c r="K22" s="12">
        <v>365474</v>
      </c>
      <c r="L22" s="12">
        <v>121700</v>
      </c>
      <c r="M22" s="12">
        <v>0</v>
      </c>
      <c r="N22" s="12">
        <v>12000</v>
      </c>
      <c r="O22" s="12">
        <v>0</v>
      </c>
      <c r="P22" s="12">
        <f t="shared" si="0"/>
        <v>50222351</v>
      </c>
    </row>
    <row r="23" spans="1:17">
      <c r="A23" s="10" t="s">
        <v>28</v>
      </c>
      <c r="B23" s="10" t="s">
        <v>30</v>
      </c>
      <c r="C23" s="11" t="s">
        <v>29</v>
      </c>
      <c r="D23" s="25" t="s">
        <v>265</v>
      </c>
      <c r="E23" s="12">
        <v>29068689</v>
      </c>
      <c r="F23" s="12">
        <v>29068689</v>
      </c>
      <c r="G23" s="12">
        <v>20174800</v>
      </c>
      <c r="H23" s="12">
        <v>2973350</v>
      </c>
      <c r="I23" s="12">
        <v>0</v>
      </c>
      <c r="J23" s="12">
        <v>257474</v>
      </c>
      <c r="K23" s="12">
        <v>257474</v>
      </c>
      <c r="L23" s="12">
        <v>71700</v>
      </c>
      <c r="M23" s="12">
        <v>0</v>
      </c>
      <c r="N23" s="12">
        <v>0</v>
      </c>
      <c r="O23" s="12">
        <v>0</v>
      </c>
      <c r="P23" s="12">
        <f t="shared" si="0"/>
        <v>29326163</v>
      </c>
    </row>
    <row r="24" spans="1:17" ht="15.6">
      <c r="A24" s="4"/>
      <c r="B24" s="4"/>
      <c r="C24" s="5"/>
      <c r="D24" s="6" t="s">
        <v>236</v>
      </c>
      <c r="E24" s="17">
        <v>19765581</v>
      </c>
      <c r="F24" s="18">
        <v>19765581</v>
      </c>
      <c r="G24" s="18">
        <v>15381153</v>
      </c>
      <c r="H24" s="18"/>
      <c r="I24" s="8"/>
      <c r="J24" s="7"/>
      <c r="K24" s="8"/>
      <c r="L24" s="8"/>
      <c r="M24" s="8"/>
      <c r="N24" s="8"/>
      <c r="O24" s="8"/>
      <c r="P24" s="17">
        <v>19765581</v>
      </c>
      <c r="Q24" s="9"/>
    </row>
    <row r="25" spans="1:17" ht="46.8">
      <c r="A25" s="4"/>
      <c r="B25" s="4"/>
      <c r="C25" s="5"/>
      <c r="D25" s="6" t="s">
        <v>237</v>
      </c>
      <c r="E25" s="17">
        <v>2973350</v>
      </c>
      <c r="F25" s="18">
        <v>2973350</v>
      </c>
      <c r="G25" s="18"/>
      <c r="H25" s="18">
        <v>2973350</v>
      </c>
      <c r="I25" s="8"/>
      <c r="J25" s="7"/>
      <c r="K25" s="8"/>
      <c r="L25" s="8"/>
      <c r="M25" s="8"/>
      <c r="N25" s="8"/>
      <c r="O25" s="8"/>
      <c r="P25" s="17">
        <v>2973350</v>
      </c>
      <c r="Q25" s="9"/>
    </row>
    <row r="26" spans="1:17" s="45" customFormat="1" ht="31.2">
      <c r="A26" s="42"/>
      <c r="B26" s="42"/>
      <c r="C26" s="43"/>
      <c r="D26" s="6" t="s">
        <v>238</v>
      </c>
      <c r="E26" s="17">
        <f>2686869+55</f>
        <v>2686924</v>
      </c>
      <c r="F26" s="17">
        <f>2686869+55</f>
        <v>2686924</v>
      </c>
      <c r="G26" s="17">
        <v>1135000</v>
      </c>
      <c r="H26" s="17">
        <f>11169+45600+143800+6000</f>
        <v>206569</v>
      </c>
      <c r="I26" s="17"/>
      <c r="J26" s="17"/>
      <c r="K26" s="17"/>
      <c r="L26" s="17"/>
      <c r="M26" s="17"/>
      <c r="N26" s="17"/>
      <c r="O26" s="17"/>
      <c r="P26" s="17">
        <f>J26+E26</f>
        <v>2686924</v>
      </c>
      <c r="Q26" s="44"/>
    </row>
    <row r="27" spans="1:17">
      <c r="A27" s="10" t="s">
        <v>31</v>
      </c>
      <c r="B27" s="10" t="s">
        <v>33</v>
      </c>
      <c r="C27" s="11" t="s">
        <v>32</v>
      </c>
      <c r="D27" s="19" t="s">
        <v>34</v>
      </c>
      <c r="E27" s="12">
        <v>13458809</v>
      </c>
      <c r="F27" s="12">
        <v>13458809</v>
      </c>
      <c r="G27" s="12">
        <v>9783942</v>
      </c>
      <c r="H27" s="12">
        <v>1082800</v>
      </c>
      <c r="I27" s="12">
        <v>0</v>
      </c>
      <c r="J27" s="12">
        <v>0</v>
      </c>
      <c r="K27" s="12">
        <v>0</v>
      </c>
      <c r="L27" s="12">
        <v>0</v>
      </c>
      <c r="M27" s="12">
        <v>0</v>
      </c>
      <c r="N27" s="12">
        <v>0</v>
      </c>
      <c r="O27" s="12">
        <v>0</v>
      </c>
      <c r="P27" s="12">
        <f t="shared" si="0"/>
        <v>13458809</v>
      </c>
    </row>
    <row r="28" spans="1:17" ht="15.6">
      <c r="A28" s="10"/>
      <c r="B28" s="10"/>
      <c r="C28" s="11"/>
      <c r="D28" s="6" t="s">
        <v>236</v>
      </c>
      <c r="E28" s="17">
        <v>8711719</v>
      </c>
      <c r="F28" s="18">
        <v>8711719</v>
      </c>
      <c r="G28" s="18">
        <v>6795140</v>
      </c>
      <c r="H28" s="18"/>
      <c r="I28" s="13"/>
      <c r="J28" s="12"/>
      <c r="K28" s="13"/>
      <c r="L28" s="13"/>
      <c r="M28" s="13"/>
      <c r="N28" s="13"/>
      <c r="O28" s="13"/>
      <c r="P28" s="17">
        <v>8711719</v>
      </c>
      <c r="Q28" s="14"/>
    </row>
    <row r="29" spans="1:17" ht="46.8">
      <c r="A29" s="10"/>
      <c r="B29" s="10"/>
      <c r="C29" s="11"/>
      <c r="D29" s="6" t="s">
        <v>237</v>
      </c>
      <c r="E29" s="17">
        <v>1082800</v>
      </c>
      <c r="F29" s="18">
        <v>1082800</v>
      </c>
      <c r="G29" s="18"/>
      <c r="H29" s="18">
        <v>1082800</v>
      </c>
      <c r="I29" s="13"/>
      <c r="J29" s="12"/>
      <c r="K29" s="13"/>
      <c r="L29" s="13"/>
      <c r="M29" s="13"/>
      <c r="N29" s="13"/>
      <c r="O29" s="13"/>
      <c r="P29" s="17">
        <v>1082800</v>
      </c>
      <c r="Q29" s="14"/>
    </row>
    <row r="30" spans="1:17" ht="31.2">
      <c r="A30" s="10"/>
      <c r="B30" s="10"/>
      <c r="C30" s="11"/>
      <c r="D30" s="6" t="s">
        <v>238</v>
      </c>
      <c r="E30" s="17">
        <v>313100</v>
      </c>
      <c r="F30" s="17">
        <v>313100</v>
      </c>
      <c r="G30" s="17">
        <v>82000</v>
      </c>
      <c r="H30" s="12"/>
      <c r="I30" s="12"/>
      <c r="J30" s="12"/>
      <c r="K30" s="12"/>
      <c r="L30" s="12"/>
      <c r="M30" s="12"/>
      <c r="N30" s="12"/>
      <c r="O30" s="12"/>
      <c r="P30" s="17">
        <f>J30+E30</f>
        <v>313100</v>
      </c>
    </row>
    <row r="31" spans="1:17">
      <c r="A31" s="10" t="s">
        <v>240</v>
      </c>
      <c r="B31" s="39">
        <v>2210</v>
      </c>
      <c r="C31" s="40"/>
      <c r="D31" s="19" t="s">
        <v>241</v>
      </c>
      <c r="E31" s="12">
        <v>641600</v>
      </c>
      <c r="F31" s="13">
        <v>641600</v>
      </c>
      <c r="G31" s="13">
        <v>0</v>
      </c>
      <c r="H31" s="13">
        <v>0</v>
      </c>
      <c r="I31" s="13">
        <v>0</v>
      </c>
      <c r="J31" s="12">
        <v>0</v>
      </c>
      <c r="K31" s="13">
        <v>0</v>
      </c>
      <c r="L31" s="13">
        <v>0</v>
      </c>
      <c r="M31" s="13">
        <v>0</v>
      </c>
      <c r="N31" s="13">
        <v>0</v>
      </c>
      <c r="O31" s="13">
        <v>0</v>
      </c>
      <c r="P31" s="12">
        <v>641600</v>
      </c>
    </row>
    <row r="32" spans="1:17" ht="27.6">
      <c r="A32" s="4" t="s">
        <v>242</v>
      </c>
      <c r="B32" s="4" t="s">
        <v>243</v>
      </c>
      <c r="C32" s="5" t="s">
        <v>244</v>
      </c>
      <c r="D32" s="20" t="s">
        <v>245</v>
      </c>
      <c r="E32" s="7">
        <v>641600</v>
      </c>
      <c r="F32" s="8">
        <v>641600</v>
      </c>
      <c r="G32" s="8">
        <v>0</v>
      </c>
      <c r="H32" s="8">
        <v>0</v>
      </c>
      <c r="I32" s="8">
        <v>0</v>
      </c>
      <c r="J32" s="7">
        <v>0</v>
      </c>
      <c r="K32" s="8">
        <v>0</v>
      </c>
      <c r="L32" s="8">
        <v>0</v>
      </c>
      <c r="M32" s="8">
        <v>0</v>
      </c>
      <c r="N32" s="8">
        <v>0</v>
      </c>
      <c r="O32" s="8">
        <v>0</v>
      </c>
      <c r="P32" s="7">
        <v>641600</v>
      </c>
    </row>
    <row r="33" spans="1:17" ht="15.6">
      <c r="A33" s="10"/>
      <c r="B33" s="10"/>
      <c r="C33" s="11"/>
      <c r="D33" s="6" t="s">
        <v>236</v>
      </c>
      <c r="E33" s="17">
        <v>641600</v>
      </c>
      <c r="F33" s="18">
        <v>641600</v>
      </c>
      <c r="G33" s="18"/>
      <c r="H33" s="18"/>
      <c r="I33" s="13"/>
      <c r="J33" s="12"/>
      <c r="K33" s="13"/>
      <c r="L33" s="13"/>
      <c r="M33" s="13"/>
      <c r="N33" s="13"/>
      <c r="O33" s="13"/>
      <c r="P33" s="17">
        <v>641600</v>
      </c>
      <c r="Q33" s="14"/>
    </row>
    <row r="34" spans="1:17" ht="41.4">
      <c r="A34" s="10" t="s">
        <v>35</v>
      </c>
      <c r="B34" s="39">
        <v>3100</v>
      </c>
      <c r="C34" s="40"/>
      <c r="D34" s="46" t="s">
        <v>272</v>
      </c>
      <c r="E34" s="12">
        <v>4659900</v>
      </c>
      <c r="F34" s="12">
        <v>4659900</v>
      </c>
      <c r="G34" s="12">
        <v>3610400</v>
      </c>
      <c r="H34" s="12">
        <v>70200</v>
      </c>
      <c r="I34" s="12">
        <v>0</v>
      </c>
      <c r="J34" s="12">
        <v>120000</v>
      </c>
      <c r="K34" s="12">
        <v>108000</v>
      </c>
      <c r="L34" s="12">
        <v>50000</v>
      </c>
      <c r="M34" s="12">
        <v>0</v>
      </c>
      <c r="N34" s="12">
        <v>12000</v>
      </c>
      <c r="O34" s="12">
        <v>0</v>
      </c>
      <c r="P34" s="12">
        <f t="shared" si="0"/>
        <v>4779900</v>
      </c>
    </row>
    <row r="35" spans="1:17" ht="73.2" customHeight="1">
      <c r="A35" s="4" t="s">
        <v>36</v>
      </c>
      <c r="B35" s="4" t="s">
        <v>38</v>
      </c>
      <c r="C35" s="5" t="s">
        <v>37</v>
      </c>
      <c r="D35" s="22" t="s">
        <v>264</v>
      </c>
      <c r="E35" s="7">
        <v>4659900</v>
      </c>
      <c r="F35" s="7">
        <v>4659900</v>
      </c>
      <c r="G35" s="7">
        <v>3610400</v>
      </c>
      <c r="H35" s="7">
        <v>70200</v>
      </c>
      <c r="I35" s="7">
        <v>0</v>
      </c>
      <c r="J35" s="7">
        <v>120000</v>
      </c>
      <c r="K35" s="7">
        <v>108000</v>
      </c>
      <c r="L35" s="7">
        <v>50000</v>
      </c>
      <c r="M35" s="7">
        <v>0</v>
      </c>
      <c r="N35" s="7">
        <v>12000</v>
      </c>
      <c r="O35" s="7">
        <v>0</v>
      </c>
      <c r="P35" s="7">
        <f t="shared" si="0"/>
        <v>4779900</v>
      </c>
    </row>
    <row r="36" spans="1:17" s="45" customFormat="1" ht="31.2">
      <c r="A36" s="42"/>
      <c r="B36" s="42"/>
      <c r="C36" s="43"/>
      <c r="D36" s="6" t="s">
        <v>238</v>
      </c>
      <c r="E36" s="17">
        <v>431600</v>
      </c>
      <c r="F36" s="17">
        <v>431600</v>
      </c>
      <c r="G36" s="17">
        <v>330300</v>
      </c>
      <c r="H36" s="17">
        <f>4700+600</f>
        <v>5300</v>
      </c>
      <c r="I36" s="17"/>
      <c r="J36" s="17"/>
      <c r="K36" s="17"/>
      <c r="L36" s="17"/>
      <c r="M36" s="17"/>
      <c r="N36" s="17"/>
      <c r="O36" s="17"/>
      <c r="P36" s="17">
        <f>J36+E36</f>
        <v>431600</v>
      </c>
      <c r="Q36" s="44"/>
    </row>
    <row r="37" spans="1:17" s="45" customFormat="1">
      <c r="A37" s="10" t="s">
        <v>246</v>
      </c>
      <c r="B37" s="39">
        <v>3110</v>
      </c>
      <c r="C37" s="40"/>
      <c r="D37" s="19" t="s">
        <v>247</v>
      </c>
      <c r="E37" s="12">
        <v>65000</v>
      </c>
      <c r="F37" s="13">
        <v>65000</v>
      </c>
      <c r="G37" s="13">
        <v>0</v>
      </c>
      <c r="H37" s="13">
        <v>0</v>
      </c>
      <c r="I37" s="13">
        <v>0</v>
      </c>
      <c r="J37" s="12">
        <v>0</v>
      </c>
      <c r="K37" s="13">
        <v>0</v>
      </c>
      <c r="L37" s="13">
        <v>0</v>
      </c>
      <c r="M37" s="13">
        <v>0</v>
      </c>
      <c r="N37" s="13">
        <v>0</v>
      </c>
      <c r="O37" s="13">
        <v>0</v>
      </c>
      <c r="P37" s="12">
        <v>65000</v>
      </c>
      <c r="Q37" s="44"/>
    </row>
    <row r="38" spans="1:17">
      <c r="A38" s="4" t="s">
        <v>39</v>
      </c>
      <c r="B38" s="4" t="s">
        <v>41</v>
      </c>
      <c r="C38" s="5" t="s">
        <v>40</v>
      </c>
      <c r="D38" s="20" t="s">
        <v>42</v>
      </c>
      <c r="E38" s="7">
        <v>65000</v>
      </c>
      <c r="F38" s="7">
        <v>65000</v>
      </c>
      <c r="G38" s="7">
        <v>0</v>
      </c>
      <c r="H38" s="7">
        <v>0</v>
      </c>
      <c r="I38" s="7">
        <v>0</v>
      </c>
      <c r="J38" s="7">
        <v>0</v>
      </c>
      <c r="K38" s="7">
        <v>0</v>
      </c>
      <c r="L38" s="7">
        <v>0</v>
      </c>
      <c r="M38" s="7">
        <v>0</v>
      </c>
      <c r="N38" s="7">
        <v>0</v>
      </c>
      <c r="O38" s="7">
        <v>0</v>
      </c>
      <c r="P38" s="7">
        <f t="shared" si="0"/>
        <v>65000</v>
      </c>
    </row>
    <row r="39" spans="1:17">
      <c r="A39" s="10" t="s">
        <v>43</v>
      </c>
      <c r="B39" s="39">
        <v>3130</v>
      </c>
      <c r="C39" s="40"/>
      <c r="D39" s="19" t="s">
        <v>44</v>
      </c>
      <c r="E39" s="12">
        <v>908979</v>
      </c>
      <c r="F39" s="12">
        <v>908979</v>
      </c>
      <c r="G39" s="12">
        <v>681118</v>
      </c>
      <c r="H39" s="12">
        <v>10115</v>
      </c>
      <c r="I39" s="12">
        <v>0</v>
      </c>
      <c r="J39" s="12">
        <v>0</v>
      </c>
      <c r="K39" s="12">
        <v>0</v>
      </c>
      <c r="L39" s="12">
        <v>0</v>
      </c>
      <c r="M39" s="12">
        <v>0</v>
      </c>
      <c r="N39" s="12">
        <v>0</v>
      </c>
      <c r="O39" s="12">
        <v>0</v>
      </c>
      <c r="P39" s="12">
        <f t="shared" si="0"/>
        <v>908979</v>
      </c>
    </row>
    <row r="40" spans="1:17">
      <c r="A40" s="4" t="s">
        <v>45</v>
      </c>
      <c r="B40" s="4" t="s">
        <v>46</v>
      </c>
      <c r="C40" s="5" t="s">
        <v>40</v>
      </c>
      <c r="D40" s="20" t="s">
        <v>47</v>
      </c>
      <c r="E40" s="7">
        <v>862979</v>
      </c>
      <c r="F40" s="7">
        <v>862979</v>
      </c>
      <c r="G40" s="7">
        <v>681118</v>
      </c>
      <c r="H40" s="7">
        <v>10115</v>
      </c>
      <c r="I40" s="7">
        <v>0</v>
      </c>
      <c r="J40" s="7">
        <v>0</v>
      </c>
      <c r="K40" s="7">
        <v>0</v>
      </c>
      <c r="L40" s="7">
        <v>0</v>
      </c>
      <c r="M40" s="7">
        <v>0</v>
      </c>
      <c r="N40" s="7">
        <v>0</v>
      </c>
      <c r="O40" s="7">
        <v>0</v>
      </c>
      <c r="P40" s="7">
        <f t="shared" si="0"/>
        <v>862979</v>
      </c>
    </row>
    <row r="41" spans="1:17" ht="31.2">
      <c r="A41" s="4"/>
      <c r="B41" s="4"/>
      <c r="C41" s="5"/>
      <c r="D41" s="6" t="s">
        <v>238</v>
      </c>
      <c r="E41" s="7">
        <v>176780</v>
      </c>
      <c r="F41" s="7">
        <v>176780</v>
      </c>
      <c r="G41" s="7">
        <v>139000</v>
      </c>
      <c r="H41" s="7">
        <v>2000</v>
      </c>
      <c r="I41" s="7"/>
      <c r="J41" s="7"/>
      <c r="K41" s="7"/>
      <c r="L41" s="7"/>
      <c r="M41" s="7"/>
      <c r="N41" s="7"/>
      <c r="O41" s="7"/>
      <c r="P41" s="17">
        <f>J41+E41</f>
        <v>176780</v>
      </c>
    </row>
    <row r="42" spans="1:17">
      <c r="A42" s="4" t="s">
        <v>48</v>
      </c>
      <c r="B42" s="4" t="s">
        <v>49</v>
      </c>
      <c r="C42" s="5" t="s">
        <v>40</v>
      </c>
      <c r="D42" s="20" t="s">
        <v>50</v>
      </c>
      <c r="E42" s="7">
        <v>46000</v>
      </c>
      <c r="F42" s="7">
        <v>46000</v>
      </c>
      <c r="G42" s="7">
        <v>0</v>
      </c>
      <c r="H42" s="7">
        <v>0</v>
      </c>
      <c r="I42" s="7">
        <v>0</v>
      </c>
      <c r="J42" s="7">
        <v>0</v>
      </c>
      <c r="K42" s="7">
        <v>0</v>
      </c>
      <c r="L42" s="7">
        <v>0</v>
      </c>
      <c r="M42" s="7">
        <v>0</v>
      </c>
      <c r="N42" s="7">
        <v>0</v>
      </c>
      <c r="O42" s="7">
        <v>0</v>
      </c>
      <c r="P42" s="7">
        <f t="shared" si="0"/>
        <v>46000</v>
      </c>
    </row>
    <row r="43" spans="1:17" ht="31.2">
      <c r="A43" s="4"/>
      <c r="B43" s="4"/>
      <c r="C43" s="5"/>
      <c r="D43" s="6" t="s">
        <v>238</v>
      </c>
      <c r="E43" s="7">
        <v>9400</v>
      </c>
      <c r="F43" s="7">
        <v>9400</v>
      </c>
      <c r="G43" s="7"/>
      <c r="H43" s="7"/>
      <c r="I43" s="7"/>
      <c r="J43" s="7"/>
      <c r="K43" s="7"/>
      <c r="L43" s="7"/>
      <c r="M43" s="7"/>
      <c r="N43" s="7"/>
      <c r="O43" s="7"/>
      <c r="P43" s="17">
        <f>J43+E43</f>
        <v>9400</v>
      </c>
    </row>
    <row r="44" spans="1:17">
      <c r="A44" s="10" t="s">
        <v>51</v>
      </c>
      <c r="B44" s="39">
        <v>3200</v>
      </c>
      <c r="C44" s="40"/>
      <c r="D44" s="19" t="s">
        <v>52</v>
      </c>
      <c r="E44" s="12">
        <v>174300</v>
      </c>
      <c r="F44" s="12">
        <v>174300</v>
      </c>
      <c r="G44" s="12">
        <v>0</v>
      </c>
      <c r="H44" s="12">
        <v>0</v>
      </c>
      <c r="I44" s="12">
        <v>0</v>
      </c>
      <c r="J44" s="12">
        <v>0</v>
      </c>
      <c r="K44" s="12">
        <v>0</v>
      </c>
      <c r="L44" s="12">
        <v>0</v>
      </c>
      <c r="M44" s="12">
        <v>0</v>
      </c>
      <c r="N44" s="12">
        <v>0</v>
      </c>
      <c r="O44" s="12">
        <v>0</v>
      </c>
      <c r="P44" s="12">
        <f t="shared" si="0"/>
        <v>174300</v>
      </c>
    </row>
    <row r="45" spans="1:17" ht="27.6">
      <c r="A45" s="4" t="s">
        <v>53</v>
      </c>
      <c r="B45" s="4" t="s">
        <v>55</v>
      </c>
      <c r="C45" s="5" t="s">
        <v>54</v>
      </c>
      <c r="D45" s="20" t="s">
        <v>56</v>
      </c>
      <c r="E45" s="7">
        <v>174300</v>
      </c>
      <c r="F45" s="7">
        <v>174300</v>
      </c>
      <c r="G45" s="7">
        <v>0</v>
      </c>
      <c r="H45" s="7">
        <v>0</v>
      </c>
      <c r="I45" s="7">
        <v>0</v>
      </c>
      <c r="J45" s="7">
        <v>0</v>
      </c>
      <c r="K45" s="7">
        <v>0</v>
      </c>
      <c r="L45" s="7">
        <v>0</v>
      </c>
      <c r="M45" s="7">
        <v>0</v>
      </c>
      <c r="N45" s="7">
        <v>0</v>
      </c>
      <c r="O45" s="7">
        <v>0</v>
      </c>
      <c r="P45" s="7">
        <f t="shared" si="0"/>
        <v>174300</v>
      </c>
    </row>
    <row r="46" spans="1:17">
      <c r="A46" s="10" t="s">
        <v>57</v>
      </c>
      <c r="B46" s="39">
        <v>5030</v>
      </c>
      <c r="C46" s="40"/>
      <c r="D46" s="19" t="s">
        <v>58</v>
      </c>
      <c r="E46" s="12">
        <v>610400</v>
      </c>
      <c r="F46" s="12">
        <v>610400</v>
      </c>
      <c r="G46" s="12">
        <v>0</v>
      </c>
      <c r="H46" s="12">
        <v>0</v>
      </c>
      <c r="I46" s="12">
        <v>0</v>
      </c>
      <c r="J46" s="12">
        <v>0</v>
      </c>
      <c r="K46" s="12">
        <v>0</v>
      </c>
      <c r="L46" s="12">
        <v>0</v>
      </c>
      <c r="M46" s="12">
        <v>0</v>
      </c>
      <c r="N46" s="12">
        <v>0</v>
      </c>
      <c r="O46" s="12">
        <v>0</v>
      </c>
      <c r="P46" s="12">
        <f t="shared" si="0"/>
        <v>610400</v>
      </c>
    </row>
    <row r="47" spans="1:17" ht="27.6">
      <c r="A47" s="4" t="s">
        <v>59</v>
      </c>
      <c r="B47" s="4" t="s">
        <v>61</v>
      </c>
      <c r="C47" s="5" t="s">
        <v>60</v>
      </c>
      <c r="D47" s="20" t="s">
        <v>62</v>
      </c>
      <c r="E47" s="7">
        <v>610400</v>
      </c>
      <c r="F47" s="7">
        <v>610400</v>
      </c>
      <c r="G47" s="7">
        <v>0</v>
      </c>
      <c r="H47" s="7">
        <v>0</v>
      </c>
      <c r="I47" s="7">
        <v>0</v>
      </c>
      <c r="J47" s="7">
        <v>0</v>
      </c>
      <c r="K47" s="7">
        <v>0</v>
      </c>
      <c r="L47" s="7">
        <v>0</v>
      </c>
      <c r="M47" s="7">
        <v>0</v>
      </c>
      <c r="N47" s="7">
        <v>0</v>
      </c>
      <c r="O47" s="7">
        <v>0</v>
      </c>
      <c r="P47" s="7">
        <f t="shared" si="0"/>
        <v>610400</v>
      </c>
    </row>
    <row r="48" spans="1:17">
      <c r="A48" s="10" t="s">
        <v>63</v>
      </c>
      <c r="B48" s="39">
        <v>5050</v>
      </c>
      <c r="C48" s="40"/>
      <c r="D48" s="19" t="s">
        <v>64</v>
      </c>
      <c r="E48" s="12">
        <v>51200</v>
      </c>
      <c r="F48" s="12">
        <v>51200</v>
      </c>
      <c r="G48" s="12">
        <v>0</v>
      </c>
      <c r="H48" s="12">
        <v>0</v>
      </c>
      <c r="I48" s="12">
        <v>0</v>
      </c>
      <c r="J48" s="12">
        <v>0</v>
      </c>
      <c r="K48" s="12">
        <v>0</v>
      </c>
      <c r="L48" s="12">
        <v>0</v>
      </c>
      <c r="M48" s="12">
        <v>0</v>
      </c>
      <c r="N48" s="12">
        <v>0</v>
      </c>
      <c r="O48" s="12">
        <v>0</v>
      </c>
      <c r="P48" s="12">
        <f t="shared" si="0"/>
        <v>51200</v>
      </c>
    </row>
    <row r="49" spans="1:17" ht="27.6">
      <c r="A49" s="4" t="s">
        <v>65</v>
      </c>
      <c r="B49" s="4" t="s">
        <v>66</v>
      </c>
      <c r="C49" s="5" t="s">
        <v>60</v>
      </c>
      <c r="D49" s="20" t="s">
        <v>67</v>
      </c>
      <c r="E49" s="7">
        <v>51200</v>
      </c>
      <c r="F49" s="7">
        <v>51200</v>
      </c>
      <c r="G49" s="7">
        <v>0</v>
      </c>
      <c r="H49" s="7">
        <v>0</v>
      </c>
      <c r="I49" s="7">
        <v>0</v>
      </c>
      <c r="J49" s="7">
        <v>0</v>
      </c>
      <c r="K49" s="7">
        <v>0</v>
      </c>
      <c r="L49" s="7">
        <v>0</v>
      </c>
      <c r="M49" s="7">
        <v>0</v>
      </c>
      <c r="N49" s="7">
        <v>0</v>
      </c>
      <c r="O49" s="7">
        <v>0</v>
      </c>
      <c r="P49" s="7">
        <f t="shared" si="0"/>
        <v>51200</v>
      </c>
    </row>
    <row r="50" spans="1:17">
      <c r="A50" s="10" t="s">
        <v>68</v>
      </c>
      <c r="B50" s="10" t="s">
        <v>23</v>
      </c>
      <c r="C50" s="11" t="s">
        <v>22</v>
      </c>
      <c r="D50" s="19" t="s">
        <v>24</v>
      </c>
      <c r="E50" s="12">
        <v>206000</v>
      </c>
      <c r="F50" s="12">
        <v>206000</v>
      </c>
      <c r="G50" s="12">
        <v>0</v>
      </c>
      <c r="H50" s="12">
        <v>0</v>
      </c>
      <c r="I50" s="12">
        <v>0</v>
      </c>
      <c r="J50" s="12">
        <v>0</v>
      </c>
      <c r="K50" s="12">
        <v>0</v>
      </c>
      <c r="L50" s="12">
        <v>0</v>
      </c>
      <c r="M50" s="12">
        <v>0</v>
      </c>
      <c r="N50" s="12">
        <v>0</v>
      </c>
      <c r="O50" s="12">
        <v>0</v>
      </c>
      <c r="P50" s="12">
        <f t="shared" si="0"/>
        <v>206000</v>
      </c>
    </row>
    <row r="51" spans="1:17" ht="27.6">
      <c r="A51" s="10" t="s">
        <v>69</v>
      </c>
      <c r="B51" s="39"/>
      <c r="C51" s="40"/>
      <c r="D51" s="19" t="s">
        <v>70</v>
      </c>
      <c r="E51" s="12">
        <v>115745943</v>
      </c>
      <c r="F51" s="12">
        <v>115745943</v>
      </c>
      <c r="G51" s="12">
        <v>75021584</v>
      </c>
      <c r="H51" s="12">
        <v>15376100</v>
      </c>
      <c r="I51" s="12">
        <v>0</v>
      </c>
      <c r="J51" s="12">
        <v>1102300</v>
      </c>
      <c r="K51" s="12">
        <v>1102300</v>
      </c>
      <c r="L51" s="12">
        <v>0</v>
      </c>
      <c r="M51" s="12">
        <v>0</v>
      </c>
      <c r="N51" s="12">
        <v>0</v>
      </c>
      <c r="O51" s="12">
        <v>0</v>
      </c>
      <c r="P51" s="12">
        <f t="shared" si="0"/>
        <v>116848243</v>
      </c>
    </row>
    <row r="52" spans="1:17">
      <c r="A52" s="10" t="s">
        <v>71</v>
      </c>
      <c r="B52" s="39"/>
      <c r="C52" s="40"/>
      <c r="D52" s="19" t="s">
        <v>72</v>
      </c>
      <c r="E52" s="12">
        <v>115745943</v>
      </c>
      <c r="F52" s="12">
        <v>115745943</v>
      </c>
      <c r="G52" s="12">
        <v>75021584</v>
      </c>
      <c r="H52" s="12">
        <v>15376100</v>
      </c>
      <c r="I52" s="12">
        <v>0</v>
      </c>
      <c r="J52" s="12">
        <v>1102300</v>
      </c>
      <c r="K52" s="12">
        <v>1102300</v>
      </c>
      <c r="L52" s="12">
        <v>0</v>
      </c>
      <c r="M52" s="12">
        <v>0</v>
      </c>
      <c r="N52" s="12">
        <v>0</v>
      </c>
      <c r="O52" s="12">
        <v>0</v>
      </c>
      <c r="P52" s="12">
        <f t="shared" si="0"/>
        <v>116848243</v>
      </c>
    </row>
    <row r="53" spans="1:17">
      <c r="A53" s="10" t="s">
        <v>73</v>
      </c>
      <c r="B53" s="10" t="s">
        <v>75</v>
      </c>
      <c r="C53" s="11" t="s">
        <v>74</v>
      </c>
      <c r="D53" s="19" t="s">
        <v>76</v>
      </c>
      <c r="E53" s="12">
        <v>16744449</v>
      </c>
      <c r="F53" s="12">
        <v>16744449</v>
      </c>
      <c r="G53" s="12">
        <v>9757606</v>
      </c>
      <c r="H53" s="12">
        <v>2596300</v>
      </c>
      <c r="I53" s="12">
        <v>0</v>
      </c>
      <c r="J53" s="12">
        <v>732300</v>
      </c>
      <c r="K53" s="12">
        <v>732300</v>
      </c>
      <c r="L53" s="12">
        <v>0</v>
      </c>
      <c r="M53" s="12">
        <v>0</v>
      </c>
      <c r="N53" s="12">
        <v>0</v>
      </c>
      <c r="O53" s="12">
        <v>0</v>
      </c>
      <c r="P53" s="12">
        <f t="shared" si="0"/>
        <v>17476749</v>
      </c>
    </row>
    <row r="54" spans="1:17" s="45" customFormat="1" ht="31.2">
      <c r="A54" s="42"/>
      <c r="B54" s="42"/>
      <c r="C54" s="43"/>
      <c r="D54" s="6" t="s">
        <v>238</v>
      </c>
      <c r="E54" s="17">
        <v>2216200</v>
      </c>
      <c r="F54" s="17">
        <v>2216200</v>
      </c>
      <c r="G54" s="17">
        <v>1479100</v>
      </c>
      <c r="H54" s="17">
        <f>36200+141700+105500</f>
        <v>283400</v>
      </c>
      <c r="I54" s="17"/>
      <c r="J54" s="17"/>
      <c r="K54" s="17"/>
      <c r="L54" s="17"/>
      <c r="M54" s="17"/>
      <c r="N54" s="17"/>
      <c r="O54" s="17"/>
      <c r="P54" s="17">
        <f>J54+E54</f>
        <v>2216200</v>
      </c>
      <c r="Q54" s="44"/>
    </row>
    <row r="55" spans="1:17" ht="45" customHeight="1">
      <c r="A55" s="10" t="s">
        <v>77</v>
      </c>
      <c r="B55" s="10" t="s">
        <v>37</v>
      </c>
      <c r="C55" s="11" t="s">
        <v>78</v>
      </c>
      <c r="D55" s="19" t="s">
        <v>79</v>
      </c>
      <c r="E55" s="12">
        <v>93981727</v>
      </c>
      <c r="F55" s="12">
        <v>93981727</v>
      </c>
      <c r="G55" s="12">
        <v>61825186</v>
      </c>
      <c r="H55" s="12">
        <v>12698000</v>
      </c>
      <c r="I55" s="12">
        <v>0</v>
      </c>
      <c r="J55" s="12">
        <v>370000</v>
      </c>
      <c r="K55" s="12">
        <v>370000</v>
      </c>
      <c r="L55" s="12">
        <v>0</v>
      </c>
      <c r="M55" s="12">
        <v>0</v>
      </c>
      <c r="N55" s="12">
        <v>0</v>
      </c>
      <c r="O55" s="12">
        <v>0</v>
      </c>
      <c r="P55" s="12">
        <f t="shared" si="0"/>
        <v>94351727</v>
      </c>
    </row>
    <row r="56" spans="1:17" ht="15.6">
      <c r="A56" s="10"/>
      <c r="B56" s="10"/>
      <c r="C56" s="11"/>
      <c r="D56" s="6" t="s">
        <v>239</v>
      </c>
      <c r="E56" s="15">
        <v>58522400</v>
      </c>
      <c r="F56" s="16">
        <v>58522400</v>
      </c>
      <c r="G56" s="16">
        <v>47966393</v>
      </c>
      <c r="H56" s="16"/>
      <c r="I56" s="16"/>
      <c r="J56" s="15"/>
      <c r="K56" s="16"/>
      <c r="L56" s="16"/>
      <c r="M56" s="16"/>
      <c r="N56" s="16"/>
      <c r="O56" s="16"/>
      <c r="P56" s="15">
        <f>E56</f>
        <v>58522400</v>
      </c>
      <c r="Q56" s="9"/>
    </row>
    <row r="57" spans="1:17" ht="46.8">
      <c r="A57" s="10"/>
      <c r="B57" s="10"/>
      <c r="C57" s="11"/>
      <c r="D57" s="6" t="s">
        <v>237</v>
      </c>
      <c r="E57" s="15">
        <f>18727850+18300</f>
        <v>18746150</v>
      </c>
      <c r="F57" s="16">
        <f>18727850+18300</f>
        <v>18746150</v>
      </c>
      <c r="G57" s="16">
        <v>2814385</v>
      </c>
      <c r="H57" s="16">
        <v>11755700</v>
      </c>
      <c r="I57" s="16"/>
      <c r="J57" s="15"/>
      <c r="K57" s="16"/>
      <c r="L57" s="16"/>
      <c r="M57" s="16"/>
      <c r="N57" s="16"/>
      <c r="O57" s="16"/>
      <c r="P57" s="15">
        <f>18727850+18300</f>
        <v>18746150</v>
      </c>
      <c r="Q57" s="9"/>
    </row>
    <row r="58" spans="1:17" s="45" customFormat="1" ht="31.2">
      <c r="A58" s="42"/>
      <c r="B58" s="42"/>
      <c r="C58" s="43"/>
      <c r="D58" s="6" t="s">
        <v>238</v>
      </c>
      <c r="E58" s="17">
        <v>2486296</v>
      </c>
      <c r="F58" s="17">
        <v>2486296</v>
      </c>
      <c r="G58" s="17"/>
      <c r="H58" s="17">
        <f>150700+524400+863400</f>
        <v>1538500</v>
      </c>
      <c r="I58" s="17"/>
      <c r="J58" s="17"/>
      <c r="K58" s="17"/>
      <c r="L58" s="17"/>
      <c r="M58" s="17"/>
      <c r="N58" s="17"/>
      <c r="O58" s="17"/>
      <c r="P58" s="17">
        <f>J58+E58</f>
        <v>2486296</v>
      </c>
      <c r="Q58" s="44"/>
    </row>
    <row r="59" spans="1:17" ht="27.6">
      <c r="A59" s="10" t="s">
        <v>80</v>
      </c>
      <c r="B59" s="10" t="s">
        <v>82</v>
      </c>
      <c r="C59" s="11" t="s">
        <v>81</v>
      </c>
      <c r="D59" s="19" t="s">
        <v>83</v>
      </c>
      <c r="E59" s="12">
        <v>1850442</v>
      </c>
      <c r="F59" s="12">
        <v>1850442</v>
      </c>
      <c r="G59" s="12">
        <v>1485198</v>
      </c>
      <c r="H59" s="12">
        <v>16500</v>
      </c>
      <c r="I59" s="12">
        <v>0</v>
      </c>
      <c r="J59" s="12">
        <v>0</v>
      </c>
      <c r="K59" s="12">
        <v>0</v>
      </c>
      <c r="L59" s="12">
        <v>0</v>
      </c>
      <c r="M59" s="12">
        <v>0</v>
      </c>
      <c r="N59" s="12">
        <v>0</v>
      </c>
      <c r="O59" s="12">
        <v>0</v>
      </c>
      <c r="P59" s="12">
        <f t="shared" si="0"/>
        <v>1850442</v>
      </c>
    </row>
    <row r="60" spans="1:17" s="45" customFormat="1" ht="31.2">
      <c r="A60" s="42"/>
      <c r="B60" s="42"/>
      <c r="C60" s="43"/>
      <c r="D60" s="6" t="s">
        <v>238</v>
      </c>
      <c r="E60" s="17">
        <v>194200</v>
      </c>
      <c r="F60" s="17">
        <v>194200</v>
      </c>
      <c r="G60" s="17">
        <v>159200</v>
      </c>
      <c r="H60" s="17"/>
      <c r="I60" s="17"/>
      <c r="J60" s="17"/>
      <c r="K60" s="17"/>
      <c r="L60" s="17"/>
      <c r="M60" s="17"/>
      <c r="N60" s="17"/>
      <c r="O60" s="17"/>
      <c r="P60" s="17">
        <f>J60+E60</f>
        <v>194200</v>
      </c>
      <c r="Q60" s="44"/>
    </row>
    <row r="61" spans="1:17" ht="27.6">
      <c r="A61" s="10" t="s">
        <v>84</v>
      </c>
      <c r="B61" s="10" t="s">
        <v>86</v>
      </c>
      <c r="C61" s="11" t="s">
        <v>85</v>
      </c>
      <c r="D61" s="19" t="s">
        <v>87</v>
      </c>
      <c r="E61" s="12">
        <v>1084437</v>
      </c>
      <c r="F61" s="12">
        <v>1084437</v>
      </c>
      <c r="G61" s="12">
        <v>857817</v>
      </c>
      <c r="H61" s="12">
        <v>16900</v>
      </c>
      <c r="I61" s="12">
        <v>0</v>
      </c>
      <c r="J61" s="12">
        <v>0</v>
      </c>
      <c r="K61" s="12">
        <v>0</v>
      </c>
      <c r="L61" s="12">
        <v>0</v>
      </c>
      <c r="M61" s="12">
        <v>0</v>
      </c>
      <c r="N61" s="12">
        <v>0</v>
      </c>
      <c r="O61" s="12">
        <v>0</v>
      </c>
      <c r="P61" s="12">
        <f t="shared" si="0"/>
        <v>1084437</v>
      </c>
    </row>
    <row r="62" spans="1:17" s="45" customFormat="1" ht="31.2">
      <c r="A62" s="42"/>
      <c r="B62" s="42"/>
      <c r="C62" s="43"/>
      <c r="D62" s="6" t="s">
        <v>238</v>
      </c>
      <c r="E62" s="17">
        <v>83100</v>
      </c>
      <c r="F62" s="17">
        <v>83100</v>
      </c>
      <c r="G62" s="17">
        <v>65600</v>
      </c>
      <c r="H62" s="17"/>
      <c r="I62" s="17"/>
      <c r="J62" s="17"/>
      <c r="K62" s="17"/>
      <c r="L62" s="17"/>
      <c r="M62" s="17"/>
      <c r="N62" s="17"/>
      <c r="O62" s="17"/>
      <c r="P62" s="17">
        <f>J62+E62</f>
        <v>83100</v>
      </c>
      <c r="Q62" s="44"/>
    </row>
    <row r="63" spans="1:17">
      <c r="A63" s="10" t="s">
        <v>88</v>
      </c>
      <c r="B63" s="10" t="s">
        <v>89</v>
      </c>
      <c r="C63" s="11" t="s">
        <v>85</v>
      </c>
      <c r="D63" s="19" t="s">
        <v>90</v>
      </c>
      <c r="E63" s="12">
        <v>1133549</v>
      </c>
      <c r="F63" s="12">
        <v>1133549</v>
      </c>
      <c r="G63" s="12">
        <v>859712</v>
      </c>
      <c r="H63" s="12">
        <v>33300</v>
      </c>
      <c r="I63" s="12">
        <v>0</v>
      </c>
      <c r="J63" s="12">
        <v>0</v>
      </c>
      <c r="K63" s="12">
        <v>0</v>
      </c>
      <c r="L63" s="12">
        <v>0</v>
      </c>
      <c r="M63" s="12">
        <v>0</v>
      </c>
      <c r="N63" s="12">
        <v>0</v>
      </c>
      <c r="O63" s="12">
        <v>0</v>
      </c>
      <c r="P63" s="12">
        <f t="shared" ref="P63:P98" si="1">E63+J63</f>
        <v>1133549</v>
      </c>
    </row>
    <row r="64" spans="1:17" s="45" customFormat="1" ht="31.2">
      <c r="A64" s="42"/>
      <c r="B64" s="42"/>
      <c r="C64" s="43"/>
      <c r="D64" s="6" t="s">
        <v>238</v>
      </c>
      <c r="E64" s="17">
        <v>46900</v>
      </c>
      <c r="F64" s="17">
        <v>46900</v>
      </c>
      <c r="G64" s="17">
        <v>36000</v>
      </c>
      <c r="H64" s="17"/>
      <c r="I64" s="17"/>
      <c r="J64" s="17"/>
      <c r="K64" s="17"/>
      <c r="L64" s="17"/>
      <c r="M64" s="17"/>
      <c r="N64" s="17"/>
      <c r="O64" s="17"/>
      <c r="P64" s="17">
        <f>J64+E64</f>
        <v>46900</v>
      </c>
      <c r="Q64" s="44"/>
    </row>
    <row r="65" spans="1:17">
      <c r="A65" s="10" t="s">
        <v>91</v>
      </c>
      <c r="B65" s="10" t="s">
        <v>92</v>
      </c>
      <c r="C65" s="11" t="s">
        <v>85</v>
      </c>
      <c r="D65" s="19" t="s">
        <v>93</v>
      </c>
      <c r="E65" s="12">
        <v>388119</v>
      </c>
      <c r="F65" s="12">
        <v>388119</v>
      </c>
      <c r="G65" s="12">
        <v>236065</v>
      </c>
      <c r="H65" s="12">
        <v>15100</v>
      </c>
      <c r="I65" s="12">
        <v>0</v>
      </c>
      <c r="J65" s="12">
        <v>0</v>
      </c>
      <c r="K65" s="12">
        <v>0</v>
      </c>
      <c r="L65" s="12">
        <v>0</v>
      </c>
      <c r="M65" s="12">
        <v>0</v>
      </c>
      <c r="N65" s="12">
        <v>0</v>
      </c>
      <c r="O65" s="12">
        <v>0</v>
      </c>
      <c r="P65" s="12">
        <f t="shared" si="1"/>
        <v>388119</v>
      </c>
    </row>
    <row r="66" spans="1:17" ht="30" customHeight="1">
      <c r="A66" s="10" t="s">
        <v>94</v>
      </c>
      <c r="B66" s="10" t="s">
        <v>95</v>
      </c>
      <c r="C66" s="11" t="s">
        <v>85</v>
      </c>
      <c r="D66" s="19" t="s">
        <v>96</v>
      </c>
      <c r="E66" s="12">
        <v>21720</v>
      </c>
      <c r="F66" s="12">
        <v>21720</v>
      </c>
      <c r="G66" s="12">
        <v>0</v>
      </c>
      <c r="H66" s="12">
        <v>0</v>
      </c>
      <c r="I66" s="12">
        <v>0</v>
      </c>
      <c r="J66" s="12">
        <v>0</v>
      </c>
      <c r="K66" s="12">
        <v>0</v>
      </c>
      <c r="L66" s="12">
        <v>0</v>
      </c>
      <c r="M66" s="12">
        <v>0</v>
      </c>
      <c r="N66" s="12">
        <v>0</v>
      </c>
      <c r="O66" s="12">
        <v>0</v>
      </c>
      <c r="P66" s="12">
        <f t="shared" si="1"/>
        <v>21720</v>
      </c>
    </row>
    <row r="67" spans="1:17">
      <c r="A67" s="10" t="s">
        <v>97</v>
      </c>
      <c r="B67" s="10" t="s">
        <v>98</v>
      </c>
      <c r="C67" s="11" t="s">
        <v>40</v>
      </c>
      <c r="D67" s="19" t="s">
        <v>99</v>
      </c>
      <c r="E67" s="12">
        <v>176500</v>
      </c>
      <c r="F67" s="12">
        <v>176500</v>
      </c>
      <c r="G67" s="12">
        <v>0</v>
      </c>
      <c r="H67" s="12">
        <v>0</v>
      </c>
      <c r="I67" s="12">
        <v>0</v>
      </c>
      <c r="J67" s="12">
        <v>0</v>
      </c>
      <c r="K67" s="12">
        <v>0</v>
      </c>
      <c r="L67" s="12">
        <v>0</v>
      </c>
      <c r="M67" s="12">
        <v>0</v>
      </c>
      <c r="N67" s="12">
        <v>0</v>
      </c>
      <c r="O67" s="12">
        <v>0</v>
      </c>
      <c r="P67" s="12">
        <f t="shared" si="1"/>
        <v>176500</v>
      </c>
    </row>
    <row r="68" spans="1:17" s="62" customFormat="1">
      <c r="A68" s="4" t="s">
        <v>276</v>
      </c>
      <c r="B68" s="60">
        <v>3143</v>
      </c>
      <c r="C68" s="60" t="s">
        <v>40</v>
      </c>
      <c r="D68" s="61" t="s">
        <v>277</v>
      </c>
      <c r="E68" s="61">
        <v>176500</v>
      </c>
      <c r="F68" s="61">
        <v>176500</v>
      </c>
      <c r="G68" s="61">
        <v>0</v>
      </c>
      <c r="H68" s="61">
        <v>0</v>
      </c>
      <c r="I68" s="61">
        <v>0</v>
      </c>
      <c r="J68" s="61">
        <v>0</v>
      </c>
      <c r="K68" s="61">
        <v>0</v>
      </c>
      <c r="L68" s="61">
        <v>0</v>
      </c>
      <c r="M68" s="61">
        <v>0</v>
      </c>
      <c r="N68" s="61">
        <v>0</v>
      </c>
      <c r="O68" s="61">
        <v>0</v>
      </c>
      <c r="P68" s="61">
        <v>176500</v>
      </c>
    </row>
    <row r="69" spans="1:17">
      <c r="A69" s="10" t="s">
        <v>100</v>
      </c>
      <c r="B69" s="10" t="s">
        <v>101</v>
      </c>
      <c r="C69" s="40"/>
      <c r="D69" s="19" t="s">
        <v>102</v>
      </c>
      <c r="E69" s="12">
        <v>365000</v>
      </c>
      <c r="F69" s="12">
        <v>365000</v>
      </c>
      <c r="G69" s="12">
        <v>0</v>
      </c>
      <c r="H69" s="12">
        <v>0</v>
      </c>
      <c r="I69" s="12">
        <v>0</v>
      </c>
      <c r="J69" s="12">
        <v>0</v>
      </c>
      <c r="K69" s="12">
        <v>0</v>
      </c>
      <c r="L69" s="12">
        <v>0</v>
      </c>
      <c r="M69" s="12">
        <v>0</v>
      </c>
      <c r="N69" s="12">
        <v>0</v>
      </c>
      <c r="O69" s="12">
        <v>0</v>
      </c>
      <c r="P69" s="12">
        <f t="shared" si="1"/>
        <v>365000</v>
      </c>
    </row>
    <row r="70" spans="1:17" ht="27.6">
      <c r="A70" s="4">
        <v>1015011</v>
      </c>
      <c r="B70" s="4">
        <v>5011</v>
      </c>
      <c r="C70" s="47" t="s">
        <v>60</v>
      </c>
      <c r="D70" s="26" t="s">
        <v>270</v>
      </c>
      <c r="E70" s="7">
        <v>365000</v>
      </c>
      <c r="F70" s="7">
        <v>365000</v>
      </c>
      <c r="G70" s="7">
        <v>0</v>
      </c>
      <c r="H70" s="7"/>
      <c r="I70" s="7"/>
      <c r="J70" s="7"/>
      <c r="K70" s="7"/>
      <c r="L70" s="7"/>
      <c r="M70" s="7"/>
      <c r="N70" s="7"/>
      <c r="O70" s="7"/>
      <c r="P70" s="7">
        <v>365000</v>
      </c>
    </row>
    <row r="71" spans="1:17" ht="27.6">
      <c r="A71" s="10" t="s">
        <v>103</v>
      </c>
      <c r="B71" s="39"/>
      <c r="C71" s="40"/>
      <c r="D71" s="19" t="s">
        <v>104</v>
      </c>
      <c r="E71" s="12">
        <v>119679002</v>
      </c>
      <c r="F71" s="12">
        <v>119679002</v>
      </c>
      <c r="G71" s="12">
        <v>16390</v>
      </c>
      <c r="H71" s="12">
        <v>0</v>
      </c>
      <c r="I71" s="12">
        <v>0</v>
      </c>
      <c r="J71" s="12">
        <v>0</v>
      </c>
      <c r="K71" s="12">
        <v>0</v>
      </c>
      <c r="L71" s="12">
        <v>0</v>
      </c>
      <c r="M71" s="12">
        <v>0</v>
      </c>
      <c r="N71" s="12">
        <v>0</v>
      </c>
      <c r="O71" s="12">
        <v>0</v>
      </c>
      <c r="P71" s="12">
        <f t="shared" si="1"/>
        <v>119679002</v>
      </c>
    </row>
    <row r="72" spans="1:17" ht="27.6">
      <c r="A72" s="10" t="s">
        <v>105</v>
      </c>
      <c r="B72" s="39"/>
      <c r="C72" s="40"/>
      <c r="D72" s="19" t="s">
        <v>104</v>
      </c>
      <c r="E72" s="12">
        <v>119679002</v>
      </c>
      <c r="F72" s="12">
        <v>119679002</v>
      </c>
      <c r="G72" s="12">
        <v>16390</v>
      </c>
      <c r="H72" s="12">
        <v>0</v>
      </c>
      <c r="I72" s="12">
        <v>0</v>
      </c>
      <c r="J72" s="12">
        <v>0</v>
      </c>
      <c r="K72" s="12">
        <v>0</v>
      </c>
      <c r="L72" s="12">
        <v>0</v>
      </c>
      <c r="M72" s="12">
        <v>0</v>
      </c>
      <c r="N72" s="12">
        <v>0</v>
      </c>
      <c r="O72" s="12">
        <v>0</v>
      </c>
      <c r="P72" s="12">
        <f t="shared" si="1"/>
        <v>119679002</v>
      </c>
    </row>
    <row r="73" spans="1:17" s="49" customFormat="1" ht="81.599999999999994" customHeight="1">
      <c r="A73" s="10" t="s">
        <v>106</v>
      </c>
      <c r="B73" s="10" t="s">
        <v>107</v>
      </c>
      <c r="C73" s="11" t="s">
        <v>74</v>
      </c>
      <c r="D73" s="22" t="s">
        <v>252</v>
      </c>
      <c r="E73" s="12">
        <v>2503200</v>
      </c>
      <c r="F73" s="12">
        <v>2503200</v>
      </c>
      <c r="G73" s="12">
        <v>0</v>
      </c>
      <c r="H73" s="12">
        <v>0</v>
      </c>
      <c r="I73" s="12">
        <v>0</v>
      </c>
      <c r="J73" s="12">
        <v>0</v>
      </c>
      <c r="K73" s="12">
        <v>0</v>
      </c>
      <c r="L73" s="12">
        <v>0</v>
      </c>
      <c r="M73" s="12">
        <v>0</v>
      </c>
      <c r="N73" s="12">
        <v>0</v>
      </c>
      <c r="O73" s="12">
        <v>0</v>
      </c>
      <c r="P73" s="12">
        <f t="shared" si="1"/>
        <v>2503200</v>
      </c>
      <c r="Q73" s="48"/>
    </row>
    <row r="74" spans="1:17" ht="55.2">
      <c r="A74" s="10" t="s">
        <v>108</v>
      </c>
      <c r="B74" s="39">
        <v>3010</v>
      </c>
      <c r="C74" s="40"/>
      <c r="D74" s="46" t="s">
        <v>273</v>
      </c>
      <c r="E74" s="12">
        <v>52026600</v>
      </c>
      <c r="F74" s="12">
        <v>52026600</v>
      </c>
      <c r="G74" s="12">
        <v>0</v>
      </c>
      <c r="H74" s="12">
        <v>0</v>
      </c>
      <c r="I74" s="12">
        <v>0</v>
      </c>
      <c r="J74" s="12">
        <v>0</v>
      </c>
      <c r="K74" s="12">
        <v>0</v>
      </c>
      <c r="L74" s="12">
        <v>0</v>
      </c>
      <c r="M74" s="12">
        <v>0</v>
      </c>
      <c r="N74" s="12">
        <v>0</v>
      </c>
      <c r="O74" s="12">
        <v>0</v>
      </c>
      <c r="P74" s="12">
        <f t="shared" si="1"/>
        <v>52026600</v>
      </c>
    </row>
    <row r="75" spans="1:17" ht="171.6" customHeight="1">
      <c r="A75" s="4" t="s">
        <v>109</v>
      </c>
      <c r="B75" s="4" t="s">
        <v>110</v>
      </c>
      <c r="C75" s="5" t="s">
        <v>54</v>
      </c>
      <c r="D75" s="23" t="s">
        <v>253</v>
      </c>
      <c r="E75" s="7">
        <v>6208000</v>
      </c>
      <c r="F75" s="7">
        <v>6208000</v>
      </c>
      <c r="G75" s="7">
        <v>0</v>
      </c>
      <c r="H75" s="7">
        <v>0</v>
      </c>
      <c r="I75" s="7">
        <v>0</v>
      </c>
      <c r="J75" s="7">
        <v>0</v>
      </c>
      <c r="K75" s="7">
        <v>0</v>
      </c>
      <c r="L75" s="7">
        <v>0</v>
      </c>
      <c r="M75" s="7">
        <v>0</v>
      </c>
      <c r="N75" s="7">
        <v>0</v>
      </c>
      <c r="O75" s="7">
        <v>0</v>
      </c>
      <c r="P75" s="7">
        <f t="shared" si="1"/>
        <v>6208000</v>
      </c>
    </row>
    <row r="76" spans="1:17" ht="363" customHeight="1">
      <c r="A76" s="4" t="s">
        <v>111</v>
      </c>
      <c r="B76" s="4" t="s">
        <v>112</v>
      </c>
      <c r="C76" s="5" t="s">
        <v>54</v>
      </c>
      <c r="D76" s="24" t="s">
        <v>254</v>
      </c>
      <c r="E76" s="7">
        <v>311000</v>
      </c>
      <c r="F76" s="7">
        <v>311000</v>
      </c>
      <c r="G76" s="7">
        <v>0</v>
      </c>
      <c r="H76" s="7">
        <v>0</v>
      </c>
      <c r="I76" s="7">
        <v>0</v>
      </c>
      <c r="J76" s="7">
        <v>0</v>
      </c>
      <c r="K76" s="7">
        <v>0</v>
      </c>
      <c r="L76" s="7">
        <v>0</v>
      </c>
      <c r="M76" s="7">
        <v>0</v>
      </c>
      <c r="N76" s="7">
        <v>0</v>
      </c>
      <c r="O76" s="7">
        <v>0</v>
      </c>
      <c r="P76" s="7">
        <f t="shared" si="1"/>
        <v>311000</v>
      </c>
    </row>
    <row r="77" spans="1:17" ht="109.8" customHeight="1">
      <c r="A77" s="4" t="s">
        <v>113</v>
      </c>
      <c r="B77" s="4" t="s">
        <v>115</v>
      </c>
      <c r="C77" s="5" t="s">
        <v>114</v>
      </c>
      <c r="D77" s="23" t="s">
        <v>255</v>
      </c>
      <c r="E77" s="7">
        <v>311000</v>
      </c>
      <c r="F77" s="7">
        <v>311000</v>
      </c>
      <c r="G77" s="7">
        <v>0</v>
      </c>
      <c r="H77" s="7">
        <v>0</v>
      </c>
      <c r="I77" s="7">
        <v>0</v>
      </c>
      <c r="J77" s="7">
        <v>0</v>
      </c>
      <c r="K77" s="7">
        <v>0</v>
      </c>
      <c r="L77" s="7">
        <v>0</v>
      </c>
      <c r="M77" s="7">
        <v>0</v>
      </c>
      <c r="N77" s="7">
        <v>0</v>
      </c>
      <c r="O77" s="7">
        <v>0</v>
      </c>
      <c r="P77" s="7">
        <f t="shared" si="1"/>
        <v>311000</v>
      </c>
    </row>
    <row r="78" spans="1:17" ht="147.6" customHeight="1">
      <c r="A78" s="4" t="s">
        <v>116</v>
      </c>
      <c r="B78" s="4" t="s">
        <v>117</v>
      </c>
      <c r="C78" s="5" t="s">
        <v>114</v>
      </c>
      <c r="D78" s="23" t="s">
        <v>256</v>
      </c>
      <c r="E78" s="7">
        <v>1241600</v>
      </c>
      <c r="F78" s="7">
        <v>1241600</v>
      </c>
      <c r="G78" s="7">
        <v>0</v>
      </c>
      <c r="H78" s="7">
        <v>0</v>
      </c>
      <c r="I78" s="7">
        <v>0</v>
      </c>
      <c r="J78" s="7">
        <v>0</v>
      </c>
      <c r="K78" s="7">
        <v>0</v>
      </c>
      <c r="L78" s="7">
        <v>0</v>
      </c>
      <c r="M78" s="7">
        <v>0</v>
      </c>
      <c r="N78" s="7">
        <v>0</v>
      </c>
      <c r="O78" s="7">
        <v>0</v>
      </c>
      <c r="P78" s="7">
        <f t="shared" si="1"/>
        <v>1241600</v>
      </c>
    </row>
    <row r="79" spans="1:17" ht="38.4" customHeight="1">
      <c r="A79" s="4" t="s">
        <v>118</v>
      </c>
      <c r="B79" s="4" t="s">
        <v>119</v>
      </c>
      <c r="C79" s="5" t="s">
        <v>114</v>
      </c>
      <c r="D79" s="23" t="s">
        <v>257</v>
      </c>
      <c r="E79" s="7">
        <v>543200</v>
      </c>
      <c r="F79" s="7">
        <v>543200</v>
      </c>
      <c r="G79" s="7">
        <v>0</v>
      </c>
      <c r="H79" s="7">
        <v>0</v>
      </c>
      <c r="I79" s="7">
        <v>0</v>
      </c>
      <c r="J79" s="7">
        <v>0</v>
      </c>
      <c r="K79" s="7">
        <v>0</v>
      </c>
      <c r="L79" s="7">
        <v>0</v>
      </c>
      <c r="M79" s="7">
        <v>0</v>
      </c>
      <c r="N79" s="7">
        <v>0</v>
      </c>
      <c r="O79" s="7">
        <v>0</v>
      </c>
      <c r="P79" s="7">
        <f t="shared" si="1"/>
        <v>543200</v>
      </c>
    </row>
    <row r="80" spans="1:17" ht="46.8" customHeight="1">
      <c r="A80" s="4" t="s">
        <v>120</v>
      </c>
      <c r="B80" s="4" t="s">
        <v>121</v>
      </c>
      <c r="C80" s="5" t="s">
        <v>107</v>
      </c>
      <c r="D80" s="23" t="s">
        <v>122</v>
      </c>
      <c r="E80" s="7">
        <v>43411800</v>
      </c>
      <c r="F80" s="7">
        <v>43411800</v>
      </c>
      <c r="G80" s="7">
        <v>0</v>
      </c>
      <c r="H80" s="7">
        <v>0</v>
      </c>
      <c r="I80" s="7">
        <v>0</v>
      </c>
      <c r="J80" s="7">
        <v>0</v>
      </c>
      <c r="K80" s="7">
        <v>0</v>
      </c>
      <c r="L80" s="7">
        <v>0</v>
      </c>
      <c r="M80" s="7">
        <v>0</v>
      </c>
      <c r="N80" s="7">
        <v>0</v>
      </c>
      <c r="O80" s="7">
        <v>0</v>
      </c>
      <c r="P80" s="7">
        <f t="shared" si="1"/>
        <v>43411800</v>
      </c>
    </row>
    <row r="81" spans="1:17" ht="27.6">
      <c r="A81" s="10" t="s">
        <v>123</v>
      </c>
      <c r="B81" s="39">
        <v>3020</v>
      </c>
      <c r="C81" s="40"/>
      <c r="D81" s="19" t="s">
        <v>124</v>
      </c>
      <c r="E81" s="12">
        <v>2680500</v>
      </c>
      <c r="F81" s="12">
        <v>2680500</v>
      </c>
      <c r="G81" s="12">
        <v>0</v>
      </c>
      <c r="H81" s="12">
        <v>0</v>
      </c>
      <c r="I81" s="12">
        <v>0</v>
      </c>
      <c r="J81" s="12">
        <v>0</v>
      </c>
      <c r="K81" s="12">
        <v>0</v>
      </c>
      <c r="L81" s="12">
        <v>0</v>
      </c>
      <c r="M81" s="12">
        <v>0</v>
      </c>
      <c r="N81" s="12">
        <v>0</v>
      </c>
      <c r="O81" s="12">
        <v>0</v>
      </c>
      <c r="P81" s="12">
        <f t="shared" si="1"/>
        <v>2680500</v>
      </c>
    </row>
    <row r="82" spans="1:17" ht="158.4" customHeight="1">
      <c r="A82" s="4" t="s">
        <v>125</v>
      </c>
      <c r="B82" s="4" t="s">
        <v>126</v>
      </c>
      <c r="C82" s="5" t="s">
        <v>54</v>
      </c>
      <c r="D82" s="23" t="s">
        <v>258</v>
      </c>
      <c r="E82" s="7">
        <v>573500</v>
      </c>
      <c r="F82" s="7">
        <v>573500</v>
      </c>
      <c r="G82" s="7">
        <v>0</v>
      </c>
      <c r="H82" s="7">
        <v>0</v>
      </c>
      <c r="I82" s="7">
        <v>0</v>
      </c>
      <c r="J82" s="7">
        <v>0</v>
      </c>
      <c r="K82" s="7">
        <v>0</v>
      </c>
      <c r="L82" s="7">
        <v>0</v>
      </c>
      <c r="M82" s="7">
        <v>0</v>
      </c>
      <c r="N82" s="7">
        <v>0</v>
      </c>
      <c r="O82" s="7">
        <v>0</v>
      </c>
      <c r="P82" s="7">
        <f t="shared" si="1"/>
        <v>573500</v>
      </c>
    </row>
    <row r="83" spans="1:17" ht="297" customHeight="1">
      <c r="A83" s="4" t="s">
        <v>127</v>
      </c>
      <c r="B83" s="4" t="s">
        <v>128</v>
      </c>
      <c r="C83" s="5" t="s">
        <v>54</v>
      </c>
      <c r="D83" s="24" t="s">
        <v>259</v>
      </c>
      <c r="E83" s="7">
        <v>16000</v>
      </c>
      <c r="F83" s="7">
        <v>16000</v>
      </c>
      <c r="G83" s="7">
        <v>0</v>
      </c>
      <c r="H83" s="7">
        <v>0</v>
      </c>
      <c r="I83" s="7">
        <v>0</v>
      </c>
      <c r="J83" s="7">
        <v>0</v>
      </c>
      <c r="K83" s="7">
        <v>0</v>
      </c>
      <c r="L83" s="7">
        <v>0</v>
      </c>
      <c r="M83" s="7">
        <v>0</v>
      </c>
      <c r="N83" s="7">
        <v>0</v>
      </c>
      <c r="O83" s="7">
        <v>0</v>
      </c>
      <c r="P83" s="7">
        <f t="shared" si="1"/>
        <v>16000</v>
      </c>
    </row>
    <row r="84" spans="1:17" ht="55.2">
      <c r="A84" s="4" t="s">
        <v>129</v>
      </c>
      <c r="B84" s="4" t="s">
        <v>130</v>
      </c>
      <c r="C84" s="5" t="s">
        <v>114</v>
      </c>
      <c r="D84" s="23" t="s">
        <v>260</v>
      </c>
      <c r="E84" s="7">
        <v>19000</v>
      </c>
      <c r="F84" s="7">
        <v>19000</v>
      </c>
      <c r="G84" s="7">
        <v>0</v>
      </c>
      <c r="H84" s="7">
        <v>0</v>
      </c>
      <c r="I84" s="7">
        <v>0</v>
      </c>
      <c r="J84" s="7">
        <v>0</v>
      </c>
      <c r="K84" s="7">
        <v>0</v>
      </c>
      <c r="L84" s="7">
        <v>0</v>
      </c>
      <c r="M84" s="7">
        <v>0</v>
      </c>
      <c r="N84" s="7">
        <v>0</v>
      </c>
      <c r="O84" s="7">
        <v>0</v>
      </c>
      <c r="P84" s="7">
        <f t="shared" si="1"/>
        <v>19000</v>
      </c>
    </row>
    <row r="85" spans="1:17" ht="160.80000000000001" customHeight="1">
      <c r="A85" s="4" t="s">
        <v>131</v>
      </c>
      <c r="B85" s="4" t="s">
        <v>132</v>
      </c>
      <c r="C85" s="5" t="s">
        <v>114</v>
      </c>
      <c r="D85" s="23" t="s">
        <v>261</v>
      </c>
      <c r="E85" s="7">
        <v>170000</v>
      </c>
      <c r="F85" s="7">
        <v>170000</v>
      </c>
      <c r="G85" s="7">
        <v>0</v>
      </c>
      <c r="H85" s="7">
        <v>0</v>
      </c>
      <c r="I85" s="7">
        <v>0</v>
      </c>
      <c r="J85" s="7">
        <v>0</v>
      </c>
      <c r="K85" s="7">
        <v>0</v>
      </c>
      <c r="L85" s="7">
        <v>0</v>
      </c>
      <c r="M85" s="7">
        <v>0</v>
      </c>
      <c r="N85" s="7">
        <v>0</v>
      </c>
      <c r="O85" s="7">
        <v>0</v>
      </c>
      <c r="P85" s="7">
        <f t="shared" si="1"/>
        <v>170000</v>
      </c>
    </row>
    <row r="86" spans="1:17" ht="51" customHeight="1">
      <c r="A86" s="4" t="s">
        <v>133</v>
      </c>
      <c r="B86" s="4" t="s">
        <v>134</v>
      </c>
      <c r="C86" s="5" t="s">
        <v>114</v>
      </c>
      <c r="D86" s="23" t="s">
        <v>262</v>
      </c>
      <c r="E86" s="7">
        <v>140000</v>
      </c>
      <c r="F86" s="7">
        <v>140000</v>
      </c>
      <c r="G86" s="7">
        <v>0</v>
      </c>
      <c r="H86" s="7">
        <v>0</v>
      </c>
      <c r="I86" s="7">
        <v>0</v>
      </c>
      <c r="J86" s="7">
        <v>0</v>
      </c>
      <c r="K86" s="7">
        <v>0</v>
      </c>
      <c r="L86" s="7">
        <v>0</v>
      </c>
      <c r="M86" s="7">
        <v>0</v>
      </c>
      <c r="N86" s="7">
        <v>0</v>
      </c>
      <c r="O86" s="7">
        <v>0</v>
      </c>
      <c r="P86" s="7">
        <f t="shared" si="1"/>
        <v>140000</v>
      </c>
    </row>
    <row r="87" spans="1:17" ht="66.599999999999994" customHeight="1">
      <c r="A87" s="4" t="s">
        <v>135</v>
      </c>
      <c r="B87" s="4" t="s">
        <v>136</v>
      </c>
      <c r="C87" s="5" t="s">
        <v>107</v>
      </c>
      <c r="D87" s="23" t="s">
        <v>137</v>
      </c>
      <c r="E87" s="7">
        <v>1762000</v>
      </c>
      <c r="F87" s="7">
        <v>1762000</v>
      </c>
      <c r="G87" s="7">
        <v>0</v>
      </c>
      <c r="H87" s="7">
        <v>0</v>
      </c>
      <c r="I87" s="7">
        <v>0</v>
      </c>
      <c r="J87" s="7">
        <v>0</v>
      </c>
      <c r="K87" s="7">
        <v>0</v>
      </c>
      <c r="L87" s="7">
        <v>0</v>
      </c>
      <c r="M87" s="7">
        <v>0</v>
      </c>
      <c r="N87" s="7">
        <v>0</v>
      </c>
      <c r="O87" s="7">
        <v>0</v>
      </c>
      <c r="P87" s="7">
        <f t="shared" si="1"/>
        <v>1762000</v>
      </c>
    </row>
    <row r="88" spans="1:17" s="22" customFormat="1" ht="124.2">
      <c r="A88" s="10" t="s">
        <v>138</v>
      </c>
      <c r="B88" s="39">
        <v>3030</v>
      </c>
      <c r="C88" s="40"/>
      <c r="D88" s="31" t="s">
        <v>274</v>
      </c>
      <c r="E88" s="12">
        <v>180100</v>
      </c>
      <c r="F88" s="12">
        <v>180100</v>
      </c>
      <c r="G88" s="12">
        <v>0</v>
      </c>
      <c r="H88" s="12">
        <v>0</v>
      </c>
      <c r="I88" s="12">
        <v>0</v>
      </c>
      <c r="J88" s="12">
        <v>0</v>
      </c>
      <c r="K88" s="12">
        <v>0</v>
      </c>
      <c r="L88" s="12">
        <v>0</v>
      </c>
      <c r="M88" s="12">
        <v>0</v>
      </c>
      <c r="N88" s="12">
        <v>0</v>
      </c>
      <c r="O88" s="12">
        <v>0</v>
      </c>
      <c r="P88" s="12">
        <f t="shared" si="1"/>
        <v>180100</v>
      </c>
      <c r="Q88" s="50"/>
    </row>
    <row r="89" spans="1:17" ht="93" customHeight="1">
      <c r="A89" s="4" t="s">
        <v>139</v>
      </c>
      <c r="B89" s="4" t="s">
        <v>140</v>
      </c>
      <c r="C89" s="5" t="s">
        <v>114</v>
      </c>
      <c r="D89" s="23" t="s">
        <v>263</v>
      </c>
      <c r="E89" s="7">
        <v>1300</v>
      </c>
      <c r="F89" s="7">
        <v>1300</v>
      </c>
      <c r="G89" s="7">
        <v>0</v>
      </c>
      <c r="H89" s="7">
        <v>0</v>
      </c>
      <c r="I89" s="7">
        <v>0</v>
      </c>
      <c r="J89" s="7">
        <v>0</v>
      </c>
      <c r="K89" s="7">
        <v>0</v>
      </c>
      <c r="L89" s="7">
        <v>0</v>
      </c>
      <c r="M89" s="7">
        <v>0</v>
      </c>
      <c r="N89" s="7">
        <v>0</v>
      </c>
      <c r="O89" s="7">
        <v>0</v>
      </c>
      <c r="P89" s="7">
        <f t="shared" si="1"/>
        <v>1300</v>
      </c>
    </row>
    <row r="90" spans="1:17">
      <c r="A90" s="4" t="s">
        <v>141</v>
      </c>
      <c r="B90" s="4" t="s">
        <v>142</v>
      </c>
      <c r="C90" s="5" t="s">
        <v>114</v>
      </c>
      <c r="D90" s="20" t="s">
        <v>143</v>
      </c>
      <c r="E90" s="7">
        <v>65000</v>
      </c>
      <c r="F90" s="7">
        <v>65000</v>
      </c>
      <c r="G90" s="7">
        <v>0</v>
      </c>
      <c r="H90" s="7">
        <v>0</v>
      </c>
      <c r="I90" s="7">
        <v>0</v>
      </c>
      <c r="J90" s="7">
        <v>0</v>
      </c>
      <c r="K90" s="7">
        <v>0</v>
      </c>
      <c r="L90" s="7">
        <v>0</v>
      </c>
      <c r="M90" s="7">
        <v>0</v>
      </c>
      <c r="N90" s="7">
        <v>0</v>
      </c>
      <c r="O90" s="7">
        <v>0</v>
      </c>
      <c r="P90" s="7">
        <f t="shared" si="1"/>
        <v>65000</v>
      </c>
    </row>
    <row r="91" spans="1:17">
      <c r="A91" s="4" t="s">
        <v>144</v>
      </c>
      <c r="B91" s="4" t="s">
        <v>145</v>
      </c>
      <c r="C91" s="5" t="s">
        <v>114</v>
      </c>
      <c r="D91" s="20" t="s">
        <v>146</v>
      </c>
      <c r="E91" s="7">
        <v>100000</v>
      </c>
      <c r="F91" s="7">
        <v>100000</v>
      </c>
      <c r="G91" s="7">
        <v>0</v>
      </c>
      <c r="H91" s="7">
        <v>0</v>
      </c>
      <c r="I91" s="7">
        <v>0</v>
      </c>
      <c r="J91" s="7">
        <v>0</v>
      </c>
      <c r="K91" s="7">
        <v>0</v>
      </c>
      <c r="L91" s="7">
        <v>0</v>
      </c>
      <c r="M91" s="7">
        <v>0</v>
      </c>
      <c r="N91" s="7">
        <v>0</v>
      </c>
      <c r="O91" s="7">
        <v>0</v>
      </c>
      <c r="P91" s="7">
        <f t="shared" si="1"/>
        <v>100000</v>
      </c>
    </row>
    <row r="92" spans="1:17" s="45" customFormat="1" ht="31.2">
      <c r="A92" s="42"/>
      <c r="B92" s="42"/>
      <c r="C92" s="43"/>
      <c r="D92" s="6" t="s">
        <v>238</v>
      </c>
      <c r="E92" s="17">
        <v>47600</v>
      </c>
      <c r="F92" s="17">
        <v>47600</v>
      </c>
      <c r="G92" s="17"/>
      <c r="H92" s="17"/>
      <c r="I92" s="17"/>
      <c r="J92" s="17"/>
      <c r="K92" s="17"/>
      <c r="L92" s="17"/>
      <c r="M92" s="17"/>
      <c r="N92" s="17"/>
      <c r="O92" s="17"/>
      <c r="P92" s="17">
        <f>J92+E92</f>
        <v>47600</v>
      </c>
      <c r="Q92" s="44"/>
    </row>
    <row r="93" spans="1:17">
      <c r="A93" s="4" t="s">
        <v>147</v>
      </c>
      <c r="B93" s="4" t="s">
        <v>148</v>
      </c>
      <c r="C93" s="5" t="s">
        <v>114</v>
      </c>
      <c r="D93" s="20" t="s">
        <v>149</v>
      </c>
      <c r="E93" s="7">
        <v>13800</v>
      </c>
      <c r="F93" s="7">
        <v>13800</v>
      </c>
      <c r="G93" s="7">
        <v>0</v>
      </c>
      <c r="H93" s="7">
        <v>0</v>
      </c>
      <c r="I93" s="7">
        <v>0</v>
      </c>
      <c r="J93" s="7">
        <v>0</v>
      </c>
      <c r="K93" s="7">
        <v>0</v>
      </c>
      <c r="L93" s="7">
        <v>0</v>
      </c>
      <c r="M93" s="7">
        <v>0</v>
      </c>
      <c r="N93" s="7">
        <v>0</v>
      </c>
      <c r="O93" s="7">
        <v>0</v>
      </c>
      <c r="P93" s="7">
        <f t="shared" si="1"/>
        <v>13800</v>
      </c>
    </row>
    <row r="94" spans="1:17" ht="27.6">
      <c r="A94" s="10" t="s">
        <v>150</v>
      </c>
      <c r="B94" s="39">
        <v>3040</v>
      </c>
      <c r="C94" s="40"/>
      <c r="D94" s="19" t="s">
        <v>151</v>
      </c>
      <c r="E94" s="12">
        <v>57922600</v>
      </c>
      <c r="F94" s="12">
        <v>57922600</v>
      </c>
      <c r="G94" s="12">
        <v>0</v>
      </c>
      <c r="H94" s="12">
        <v>0</v>
      </c>
      <c r="I94" s="12">
        <v>0</v>
      </c>
      <c r="J94" s="12">
        <v>0</v>
      </c>
      <c r="K94" s="12">
        <v>0</v>
      </c>
      <c r="L94" s="12">
        <v>0</v>
      </c>
      <c r="M94" s="12">
        <v>0</v>
      </c>
      <c r="N94" s="12">
        <v>0</v>
      </c>
      <c r="O94" s="12">
        <v>0</v>
      </c>
      <c r="P94" s="12">
        <f t="shared" si="1"/>
        <v>57922600</v>
      </c>
    </row>
    <row r="95" spans="1:17">
      <c r="A95" s="4" t="s">
        <v>152</v>
      </c>
      <c r="B95" s="4" t="s">
        <v>153</v>
      </c>
      <c r="C95" s="5" t="s">
        <v>40</v>
      </c>
      <c r="D95" s="20" t="s">
        <v>154</v>
      </c>
      <c r="E95" s="7">
        <v>431340</v>
      </c>
      <c r="F95" s="7">
        <v>431340</v>
      </c>
      <c r="G95" s="7">
        <v>0</v>
      </c>
      <c r="H95" s="7">
        <v>0</v>
      </c>
      <c r="I95" s="7">
        <v>0</v>
      </c>
      <c r="J95" s="7">
        <v>0</v>
      </c>
      <c r="K95" s="7">
        <v>0</v>
      </c>
      <c r="L95" s="7">
        <v>0</v>
      </c>
      <c r="M95" s="7">
        <v>0</v>
      </c>
      <c r="N95" s="7">
        <v>0</v>
      </c>
      <c r="O95" s="7">
        <v>0</v>
      </c>
      <c r="P95" s="7">
        <f t="shared" si="1"/>
        <v>431340</v>
      </c>
    </row>
    <row r="96" spans="1:17">
      <c r="A96" s="4" t="s">
        <v>155</v>
      </c>
      <c r="B96" s="4" t="s">
        <v>156</v>
      </c>
      <c r="C96" s="5" t="s">
        <v>40</v>
      </c>
      <c r="D96" s="20" t="s">
        <v>157</v>
      </c>
      <c r="E96" s="7">
        <v>70200</v>
      </c>
      <c r="F96" s="7">
        <v>70200</v>
      </c>
      <c r="G96" s="7">
        <v>0</v>
      </c>
      <c r="H96" s="7">
        <v>0</v>
      </c>
      <c r="I96" s="7">
        <v>0</v>
      </c>
      <c r="J96" s="7">
        <v>0</v>
      </c>
      <c r="K96" s="7">
        <v>0</v>
      </c>
      <c r="L96" s="7">
        <v>0</v>
      </c>
      <c r="M96" s="7">
        <v>0</v>
      </c>
      <c r="N96" s="7">
        <v>0</v>
      </c>
      <c r="O96" s="7">
        <v>0</v>
      </c>
      <c r="P96" s="7">
        <f t="shared" si="1"/>
        <v>70200</v>
      </c>
    </row>
    <row r="97" spans="1:17">
      <c r="A97" s="4" t="s">
        <v>158</v>
      </c>
      <c r="B97" s="4" t="s">
        <v>159</v>
      </c>
      <c r="C97" s="5" t="s">
        <v>40</v>
      </c>
      <c r="D97" s="20" t="s">
        <v>160</v>
      </c>
      <c r="E97" s="7">
        <v>21552328</v>
      </c>
      <c r="F97" s="7">
        <v>21552328</v>
      </c>
      <c r="G97" s="7">
        <v>0</v>
      </c>
      <c r="H97" s="7">
        <v>0</v>
      </c>
      <c r="I97" s="7">
        <v>0</v>
      </c>
      <c r="J97" s="7">
        <v>0</v>
      </c>
      <c r="K97" s="7">
        <v>0</v>
      </c>
      <c r="L97" s="7">
        <v>0</v>
      </c>
      <c r="M97" s="7">
        <v>0</v>
      </c>
      <c r="N97" s="7">
        <v>0</v>
      </c>
      <c r="O97" s="7">
        <v>0</v>
      </c>
      <c r="P97" s="7">
        <f t="shared" si="1"/>
        <v>21552328</v>
      </c>
    </row>
    <row r="98" spans="1:17">
      <c r="A98" s="4" t="s">
        <v>161</v>
      </c>
      <c r="B98" s="4" t="s">
        <v>162</v>
      </c>
      <c r="C98" s="5" t="s">
        <v>40</v>
      </c>
      <c r="D98" s="20" t="s">
        <v>163</v>
      </c>
      <c r="E98" s="7">
        <v>3041472</v>
      </c>
      <c r="F98" s="7">
        <v>3041472</v>
      </c>
      <c r="G98" s="7">
        <v>0</v>
      </c>
      <c r="H98" s="7">
        <v>0</v>
      </c>
      <c r="I98" s="7">
        <v>0</v>
      </c>
      <c r="J98" s="7">
        <v>0</v>
      </c>
      <c r="K98" s="7">
        <v>0</v>
      </c>
      <c r="L98" s="7">
        <v>0</v>
      </c>
      <c r="M98" s="7">
        <v>0</v>
      </c>
      <c r="N98" s="7">
        <v>0</v>
      </c>
      <c r="O98" s="7">
        <v>0</v>
      </c>
      <c r="P98" s="7">
        <f t="shared" si="1"/>
        <v>3041472</v>
      </c>
    </row>
    <row r="99" spans="1:17">
      <c r="A99" s="4" t="s">
        <v>164</v>
      </c>
      <c r="B99" s="4" t="s">
        <v>165</v>
      </c>
      <c r="C99" s="5" t="s">
        <v>40</v>
      </c>
      <c r="D99" s="20" t="s">
        <v>166</v>
      </c>
      <c r="E99" s="7">
        <v>11151240</v>
      </c>
      <c r="F99" s="7">
        <v>11151240</v>
      </c>
      <c r="G99" s="7">
        <v>0</v>
      </c>
      <c r="H99" s="7">
        <v>0</v>
      </c>
      <c r="I99" s="7">
        <v>0</v>
      </c>
      <c r="J99" s="7">
        <v>0</v>
      </c>
      <c r="K99" s="7">
        <v>0</v>
      </c>
      <c r="L99" s="7">
        <v>0</v>
      </c>
      <c r="M99" s="7">
        <v>0</v>
      </c>
      <c r="N99" s="7">
        <v>0</v>
      </c>
      <c r="O99" s="7">
        <v>0</v>
      </c>
      <c r="P99" s="7">
        <f t="shared" ref="P99:P130" si="2">E99+J99</f>
        <v>11151240</v>
      </c>
    </row>
    <row r="100" spans="1:17">
      <c r="A100" s="4" t="s">
        <v>167</v>
      </c>
      <c r="B100" s="4" t="s">
        <v>168</v>
      </c>
      <c r="C100" s="5" t="s">
        <v>40</v>
      </c>
      <c r="D100" s="20" t="s">
        <v>169</v>
      </c>
      <c r="E100" s="7">
        <v>506700</v>
      </c>
      <c r="F100" s="7">
        <v>506700</v>
      </c>
      <c r="G100" s="7">
        <v>0</v>
      </c>
      <c r="H100" s="7">
        <v>0</v>
      </c>
      <c r="I100" s="7">
        <v>0</v>
      </c>
      <c r="J100" s="7">
        <v>0</v>
      </c>
      <c r="K100" s="7">
        <v>0</v>
      </c>
      <c r="L100" s="7">
        <v>0</v>
      </c>
      <c r="M100" s="7">
        <v>0</v>
      </c>
      <c r="N100" s="7">
        <v>0</v>
      </c>
      <c r="O100" s="7">
        <v>0</v>
      </c>
      <c r="P100" s="7">
        <f t="shared" si="2"/>
        <v>506700</v>
      </c>
    </row>
    <row r="101" spans="1:17">
      <c r="A101" s="4" t="s">
        <v>170</v>
      </c>
      <c r="B101" s="4" t="s">
        <v>171</v>
      </c>
      <c r="C101" s="5" t="s">
        <v>40</v>
      </c>
      <c r="D101" s="20" t="s">
        <v>172</v>
      </c>
      <c r="E101" s="7">
        <v>61920</v>
      </c>
      <c r="F101" s="7">
        <v>61920</v>
      </c>
      <c r="G101" s="7">
        <v>0</v>
      </c>
      <c r="H101" s="7">
        <v>0</v>
      </c>
      <c r="I101" s="7">
        <v>0</v>
      </c>
      <c r="J101" s="7">
        <v>0</v>
      </c>
      <c r="K101" s="7">
        <v>0</v>
      </c>
      <c r="L101" s="7">
        <v>0</v>
      </c>
      <c r="M101" s="7">
        <v>0</v>
      </c>
      <c r="N101" s="7">
        <v>0</v>
      </c>
      <c r="O101" s="7">
        <v>0</v>
      </c>
      <c r="P101" s="7">
        <f t="shared" si="2"/>
        <v>61920</v>
      </c>
    </row>
    <row r="102" spans="1:17">
      <c r="A102" s="4" t="s">
        <v>173</v>
      </c>
      <c r="B102" s="4" t="s">
        <v>174</v>
      </c>
      <c r="C102" s="5" t="s">
        <v>40</v>
      </c>
      <c r="D102" s="20" t="s">
        <v>175</v>
      </c>
      <c r="E102" s="7">
        <v>13149000</v>
      </c>
      <c r="F102" s="7">
        <v>13149000</v>
      </c>
      <c r="G102" s="7">
        <v>0</v>
      </c>
      <c r="H102" s="7">
        <v>0</v>
      </c>
      <c r="I102" s="7">
        <v>0</v>
      </c>
      <c r="J102" s="7">
        <v>0</v>
      </c>
      <c r="K102" s="7">
        <v>0</v>
      </c>
      <c r="L102" s="7">
        <v>0</v>
      </c>
      <c r="M102" s="7">
        <v>0</v>
      </c>
      <c r="N102" s="7">
        <v>0</v>
      </c>
      <c r="O102" s="7">
        <v>0</v>
      </c>
      <c r="P102" s="7">
        <f t="shared" si="2"/>
        <v>13149000</v>
      </c>
    </row>
    <row r="103" spans="1:17" ht="27.6">
      <c r="A103" s="4" t="s">
        <v>176</v>
      </c>
      <c r="B103" s="4" t="s">
        <v>177</v>
      </c>
      <c r="C103" s="5" t="s">
        <v>75</v>
      </c>
      <c r="D103" s="20" t="s">
        <v>178</v>
      </c>
      <c r="E103" s="7">
        <v>7958400</v>
      </c>
      <c r="F103" s="7">
        <v>7958400</v>
      </c>
      <c r="G103" s="7">
        <v>0</v>
      </c>
      <c r="H103" s="7">
        <v>0</v>
      </c>
      <c r="I103" s="7">
        <v>0</v>
      </c>
      <c r="J103" s="7">
        <v>0</v>
      </c>
      <c r="K103" s="7">
        <v>0</v>
      </c>
      <c r="L103" s="7">
        <v>0</v>
      </c>
      <c r="M103" s="7">
        <v>0</v>
      </c>
      <c r="N103" s="7">
        <v>0</v>
      </c>
      <c r="O103" s="7">
        <v>0</v>
      </c>
      <c r="P103" s="7">
        <f t="shared" si="2"/>
        <v>7958400</v>
      </c>
    </row>
    <row r="104" spans="1:17" ht="27.6">
      <c r="A104" s="10" t="s">
        <v>179</v>
      </c>
      <c r="B104" s="10" t="s">
        <v>180</v>
      </c>
      <c r="C104" s="11" t="s">
        <v>75</v>
      </c>
      <c r="D104" s="19" t="s">
        <v>181</v>
      </c>
      <c r="E104" s="12">
        <v>1791600</v>
      </c>
      <c r="F104" s="12">
        <v>1791600</v>
      </c>
      <c r="G104" s="12">
        <v>0</v>
      </c>
      <c r="H104" s="12">
        <v>0</v>
      </c>
      <c r="I104" s="12">
        <v>0</v>
      </c>
      <c r="J104" s="12">
        <v>0</v>
      </c>
      <c r="K104" s="12">
        <v>0</v>
      </c>
      <c r="L104" s="12">
        <v>0</v>
      </c>
      <c r="M104" s="12">
        <v>0</v>
      </c>
      <c r="N104" s="12">
        <v>0</v>
      </c>
      <c r="O104" s="12">
        <v>0</v>
      </c>
      <c r="P104" s="12">
        <f t="shared" si="2"/>
        <v>1791600</v>
      </c>
    </row>
    <row r="105" spans="1:17" ht="41.4">
      <c r="A105" s="10" t="s">
        <v>182</v>
      </c>
      <c r="B105" s="10" t="s">
        <v>183</v>
      </c>
      <c r="C105" s="11" t="s">
        <v>40</v>
      </c>
      <c r="D105" s="19" t="s">
        <v>248</v>
      </c>
      <c r="E105" s="12">
        <v>199000</v>
      </c>
      <c r="F105" s="12">
        <v>199000</v>
      </c>
      <c r="G105" s="12">
        <v>0</v>
      </c>
      <c r="H105" s="12">
        <v>0</v>
      </c>
      <c r="I105" s="12">
        <v>0</v>
      </c>
      <c r="J105" s="12">
        <v>0</v>
      </c>
      <c r="K105" s="12">
        <v>0</v>
      </c>
      <c r="L105" s="12">
        <v>0</v>
      </c>
      <c r="M105" s="12">
        <v>0</v>
      </c>
      <c r="N105" s="12">
        <v>0</v>
      </c>
      <c r="O105" s="12">
        <v>0</v>
      </c>
      <c r="P105" s="12">
        <f t="shared" si="2"/>
        <v>199000</v>
      </c>
    </row>
    <row r="106" spans="1:17" s="45" customFormat="1" ht="31.2">
      <c r="A106" s="42"/>
      <c r="B106" s="42"/>
      <c r="C106" s="43"/>
      <c r="D106" s="6" t="s">
        <v>238</v>
      </c>
      <c r="E106" s="17">
        <v>23100</v>
      </c>
      <c r="F106" s="17">
        <v>23100</v>
      </c>
      <c r="G106" s="17"/>
      <c r="H106" s="17"/>
      <c r="I106" s="17"/>
      <c r="J106" s="17"/>
      <c r="K106" s="17"/>
      <c r="L106" s="17"/>
      <c r="M106" s="17"/>
      <c r="N106" s="17"/>
      <c r="O106" s="17"/>
      <c r="P106" s="17">
        <v>23100</v>
      </c>
      <c r="Q106" s="44"/>
    </row>
    <row r="107" spans="1:17" ht="41.4">
      <c r="A107" s="10" t="s">
        <v>184</v>
      </c>
      <c r="B107" s="39">
        <v>3180</v>
      </c>
      <c r="C107" s="40"/>
      <c r="D107" s="19" t="s">
        <v>185</v>
      </c>
      <c r="E107" s="12">
        <v>101560</v>
      </c>
      <c r="F107" s="12">
        <v>101560</v>
      </c>
      <c r="G107" s="12">
        <v>0</v>
      </c>
      <c r="H107" s="12">
        <v>0</v>
      </c>
      <c r="I107" s="12">
        <v>0</v>
      </c>
      <c r="J107" s="12">
        <v>0</v>
      </c>
      <c r="K107" s="12">
        <v>0</v>
      </c>
      <c r="L107" s="12">
        <v>0</v>
      </c>
      <c r="M107" s="12">
        <v>0</v>
      </c>
      <c r="N107" s="12">
        <v>0</v>
      </c>
      <c r="O107" s="12">
        <v>0</v>
      </c>
      <c r="P107" s="12">
        <f t="shared" si="2"/>
        <v>101560</v>
      </c>
    </row>
    <row r="108" spans="1:17" ht="41.4">
      <c r="A108" s="4" t="s">
        <v>186</v>
      </c>
      <c r="B108" s="4" t="s">
        <v>187</v>
      </c>
      <c r="C108" s="5" t="s">
        <v>75</v>
      </c>
      <c r="D108" s="26" t="s">
        <v>275</v>
      </c>
      <c r="E108" s="7">
        <v>101560</v>
      </c>
      <c r="F108" s="7">
        <v>101560</v>
      </c>
      <c r="G108" s="7">
        <v>0</v>
      </c>
      <c r="H108" s="7">
        <v>0</v>
      </c>
      <c r="I108" s="7">
        <v>0</v>
      </c>
      <c r="J108" s="7">
        <v>0</v>
      </c>
      <c r="K108" s="7">
        <v>0</v>
      </c>
      <c r="L108" s="7">
        <v>0</v>
      </c>
      <c r="M108" s="7">
        <v>0</v>
      </c>
      <c r="N108" s="7">
        <v>0</v>
      </c>
      <c r="O108" s="7">
        <v>0</v>
      </c>
      <c r="P108" s="7">
        <f t="shared" si="2"/>
        <v>101560</v>
      </c>
    </row>
    <row r="109" spans="1:17" s="45" customFormat="1" ht="31.2">
      <c r="A109" s="42"/>
      <c r="B109" s="42"/>
      <c r="C109" s="43"/>
      <c r="D109" s="6" t="s">
        <v>238</v>
      </c>
      <c r="E109" s="17">
        <v>21600</v>
      </c>
      <c r="F109" s="17">
        <v>21600</v>
      </c>
      <c r="G109" s="17"/>
      <c r="H109" s="17"/>
      <c r="I109" s="17"/>
      <c r="J109" s="17"/>
      <c r="K109" s="17"/>
      <c r="L109" s="17"/>
      <c r="M109" s="17"/>
      <c r="N109" s="17"/>
      <c r="O109" s="17"/>
      <c r="P109" s="17">
        <f>J109+E109</f>
        <v>21600</v>
      </c>
      <c r="Q109" s="44"/>
    </row>
    <row r="110" spans="1:17">
      <c r="A110" s="10" t="s">
        <v>188</v>
      </c>
      <c r="B110" s="39">
        <v>3200</v>
      </c>
      <c r="C110" s="40"/>
      <c r="D110" s="19" t="s">
        <v>52</v>
      </c>
      <c r="E110" s="12">
        <v>183191</v>
      </c>
      <c r="F110" s="12">
        <v>183191</v>
      </c>
      <c r="G110" s="12">
        <v>0</v>
      </c>
      <c r="H110" s="12">
        <v>0</v>
      </c>
      <c r="I110" s="12">
        <v>0</v>
      </c>
      <c r="J110" s="12">
        <v>0</v>
      </c>
      <c r="K110" s="12">
        <v>0</v>
      </c>
      <c r="L110" s="12">
        <v>0</v>
      </c>
      <c r="M110" s="12">
        <v>0</v>
      </c>
      <c r="N110" s="12">
        <v>0</v>
      </c>
      <c r="O110" s="12">
        <v>0</v>
      </c>
      <c r="P110" s="12">
        <f t="shared" si="2"/>
        <v>183191</v>
      </c>
    </row>
    <row r="111" spans="1:17">
      <c r="A111" s="4" t="s">
        <v>189</v>
      </c>
      <c r="B111" s="4" t="s">
        <v>190</v>
      </c>
      <c r="C111" s="5" t="s">
        <v>54</v>
      </c>
      <c r="D111" s="20" t="s">
        <v>191</v>
      </c>
      <c r="E111" s="7">
        <v>183191</v>
      </c>
      <c r="F111" s="7">
        <v>183191</v>
      </c>
      <c r="G111" s="7">
        <v>0</v>
      </c>
      <c r="H111" s="7">
        <v>0</v>
      </c>
      <c r="I111" s="7">
        <v>0</v>
      </c>
      <c r="J111" s="7">
        <v>0</v>
      </c>
      <c r="K111" s="7">
        <v>0</v>
      </c>
      <c r="L111" s="7">
        <v>0</v>
      </c>
      <c r="M111" s="7">
        <v>0</v>
      </c>
      <c r="N111" s="7">
        <v>0</v>
      </c>
      <c r="O111" s="7">
        <v>0</v>
      </c>
      <c r="P111" s="7">
        <f t="shared" si="2"/>
        <v>183191</v>
      </c>
    </row>
    <row r="112" spans="1:17" ht="31.2">
      <c r="A112" s="4"/>
      <c r="B112" s="4"/>
      <c r="C112" s="5"/>
      <c r="D112" s="6" t="s">
        <v>238</v>
      </c>
      <c r="E112" s="17">
        <v>14500</v>
      </c>
      <c r="F112" s="17">
        <v>14500</v>
      </c>
      <c r="G112" s="7"/>
      <c r="H112" s="7"/>
      <c r="I112" s="7"/>
      <c r="J112" s="7"/>
      <c r="K112" s="7"/>
      <c r="L112" s="7"/>
      <c r="M112" s="7"/>
      <c r="N112" s="7"/>
      <c r="O112" s="7"/>
      <c r="P112" s="7">
        <f>J112+E112</f>
        <v>14500</v>
      </c>
    </row>
    <row r="113" spans="1:17">
      <c r="A113" s="10" t="s">
        <v>192</v>
      </c>
      <c r="B113" s="10" t="s">
        <v>194</v>
      </c>
      <c r="C113" s="11" t="s">
        <v>193</v>
      </c>
      <c r="D113" s="19" t="s">
        <v>195</v>
      </c>
      <c r="E113" s="12">
        <v>30000</v>
      </c>
      <c r="F113" s="12">
        <v>30000</v>
      </c>
      <c r="G113" s="12">
        <v>16390</v>
      </c>
      <c r="H113" s="12">
        <v>0</v>
      </c>
      <c r="I113" s="12">
        <v>0</v>
      </c>
      <c r="J113" s="12">
        <v>0</v>
      </c>
      <c r="K113" s="12">
        <v>0</v>
      </c>
      <c r="L113" s="12">
        <v>0</v>
      </c>
      <c r="M113" s="12">
        <v>0</v>
      </c>
      <c r="N113" s="12">
        <v>0</v>
      </c>
      <c r="O113" s="12">
        <v>0</v>
      </c>
      <c r="P113" s="12">
        <f t="shared" si="2"/>
        <v>30000</v>
      </c>
    </row>
    <row r="114" spans="1:17">
      <c r="A114" s="10" t="s">
        <v>196</v>
      </c>
      <c r="B114" s="39">
        <v>3400</v>
      </c>
      <c r="C114" s="51">
        <v>1090</v>
      </c>
      <c r="D114" s="19" t="s">
        <v>197</v>
      </c>
      <c r="E114" s="12">
        <v>2027831</v>
      </c>
      <c r="F114" s="12">
        <v>2027831</v>
      </c>
      <c r="G114" s="12">
        <v>0</v>
      </c>
      <c r="H114" s="12">
        <v>0</v>
      </c>
      <c r="I114" s="12">
        <v>0</v>
      </c>
      <c r="J114" s="12">
        <v>0</v>
      </c>
      <c r="K114" s="12">
        <v>0</v>
      </c>
      <c r="L114" s="12">
        <v>0</v>
      </c>
      <c r="M114" s="12">
        <v>0</v>
      </c>
      <c r="N114" s="12">
        <v>0</v>
      </c>
      <c r="O114" s="12">
        <v>0</v>
      </c>
      <c r="P114" s="12">
        <f t="shared" si="2"/>
        <v>2027831</v>
      </c>
    </row>
    <row r="115" spans="1:17" s="45" customFormat="1" ht="31.2">
      <c r="A115" s="42"/>
      <c r="B115" s="42"/>
      <c r="C115" s="43"/>
      <c r="D115" s="6" t="s">
        <v>238</v>
      </c>
      <c r="E115" s="17">
        <v>382400</v>
      </c>
      <c r="F115" s="17">
        <v>382400</v>
      </c>
      <c r="G115" s="17"/>
      <c r="H115" s="17"/>
      <c r="I115" s="17"/>
      <c r="J115" s="17"/>
      <c r="K115" s="17"/>
      <c r="L115" s="17"/>
      <c r="M115" s="17"/>
      <c r="N115" s="17"/>
      <c r="O115" s="17"/>
      <c r="P115" s="17">
        <f>J115+E115</f>
        <v>382400</v>
      </c>
      <c r="Q115" s="44"/>
    </row>
    <row r="116" spans="1:17">
      <c r="A116" s="10" t="s">
        <v>198</v>
      </c>
      <c r="B116" s="39">
        <v>8600</v>
      </c>
      <c r="C116" s="41" t="s">
        <v>22</v>
      </c>
      <c r="D116" s="19" t="s">
        <v>24</v>
      </c>
      <c r="E116" s="12">
        <v>32820</v>
      </c>
      <c r="F116" s="12">
        <v>32820</v>
      </c>
      <c r="G116" s="12">
        <v>0</v>
      </c>
      <c r="H116" s="12">
        <v>0</v>
      </c>
      <c r="I116" s="12">
        <v>0</v>
      </c>
      <c r="J116" s="12">
        <v>0</v>
      </c>
      <c r="K116" s="12">
        <v>0</v>
      </c>
      <c r="L116" s="12">
        <v>0</v>
      </c>
      <c r="M116" s="12">
        <v>0</v>
      </c>
      <c r="N116" s="12">
        <v>0</v>
      </c>
      <c r="O116" s="12">
        <v>0</v>
      </c>
      <c r="P116" s="12">
        <f t="shared" si="2"/>
        <v>32820</v>
      </c>
    </row>
    <row r="117" spans="1:17" ht="27.6">
      <c r="A117" s="10" t="s">
        <v>199</v>
      </c>
      <c r="B117" s="39"/>
      <c r="C117" s="40"/>
      <c r="D117" s="19" t="s">
        <v>200</v>
      </c>
      <c r="E117" s="12">
        <v>13997400</v>
      </c>
      <c r="F117" s="12">
        <v>13997400</v>
      </c>
      <c r="G117" s="12">
        <v>10107900</v>
      </c>
      <c r="H117" s="12">
        <v>871900</v>
      </c>
      <c r="I117" s="12">
        <v>0</v>
      </c>
      <c r="J117" s="12">
        <v>110400</v>
      </c>
      <c r="K117" s="12">
        <v>42400</v>
      </c>
      <c r="L117" s="12">
        <v>0</v>
      </c>
      <c r="M117" s="12">
        <v>0</v>
      </c>
      <c r="N117" s="12">
        <v>68000</v>
      </c>
      <c r="O117" s="12">
        <v>0</v>
      </c>
      <c r="P117" s="12">
        <f t="shared" si="2"/>
        <v>14107800</v>
      </c>
    </row>
    <row r="118" spans="1:17" ht="27.6">
      <c r="A118" s="10" t="s">
        <v>201</v>
      </c>
      <c r="B118" s="39"/>
      <c r="C118" s="40"/>
      <c r="D118" s="19" t="s">
        <v>200</v>
      </c>
      <c r="E118" s="12">
        <v>13997400</v>
      </c>
      <c r="F118" s="12">
        <v>13997400</v>
      </c>
      <c r="G118" s="12">
        <v>10107900</v>
      </c>
      <c r="H118" s="12">
        <v>871900</v>
      </c>
      <c r="I118" s="12">
        <v>0</v>
      </c>
      <c r="J118" s="12">
        <v>110400</v>
      </c>
      <c r="K118" s="12">
        <v>42400</v>
      </c>
      <c r="L118" s="12">
        <v>0</v>
      </c>
      <c r="M118" s="12">
        <v>0</v>
      </c>
      <c r="N118" s="12">
        <v>68000</v>
      </c>
      <c r="O118" s="12">
        <v>0</v>
      </c>
      <c r="P118" s="12">
        <f t="shared" si="2"/>
        <v>14107800</v>
      </c>
    </row>
    <row r="119" spans="1:17">
      <c r="A119" s="10" t="s">
        <v>202</v>
      </c>
      <c r="B119" s="10" t="s">
        <v>204</v>
      </c>
      <c r="C119" s="11" t="s">
        <v>203</v>
      </c>
      <c r="D119" s="19" t="s">
        <v>205</v>
      </c>
      <c r="E119" s="12">
        <v>3340300</v>
      </c>
      <c r="F119" s="12">
        <v>3340300</v>
      </c>
      <c r="G119" s="12">
        <v>2566300</v>
      </c>
      <c r="H119" s="12">
        <v>161000</v>
      </c>
      <c r="I119" s="12">
        <v>0</v>
      </c>
      <c r="J119" s="12">
        <v>69400</v>
      </c>
      <c r="K119" s="12">
        <v>1400</v>
      </c>
      <c r="L119" s="12">
        <v>0</v>
      </c>
      <c r="M119" s="12">
        <v>0</v>
      </c>
      <c r="N119" s="12">
        <v>68000</v>
      </c>
      <c r="O119" s="12">
        <v>0</v>
      </c>
      <c r="P119" s="12">
        <f t="shared" si="2"/>
        <v>3409700</v>
      </c>
    </row>
    <row r="120" spans="1:17" ht="31.2">
      <c r="A120" s="10"/>
      <c r="B120" s="10"/>
      <c r="C120" s="11"/>
      <c r="D120" s="6" t="s">
        <v>238</v>
      </c>
      <c r="E120" s="12">
        <v>458300</v>
      </c>
      <c r="F120" s="12">
        <v>458300</v>
      </c>
      <c r="G120" s="12">
        <v>360700</v>
      </c>
      <c r="H120" s="12">
        <v>12300</v>
      </c>
      <c r="I120" s="12"/>
      <c r="J120" s="12"/>
      <c r="K120" s="12"/>
      <c r="L120" s="12"/>
      <c r="M120" s="12"/>
      <c r="N120" s="12"/>
      <c r="O120" s="12"/>
      <c r="P120" s="12">
        <f>J120+E120</f>
        <v>458300</v>
      </c>
    </row>
    <row r="121" spans="1:17">
      <c r="A121" s="10" t="s">
        <v>206</v>
      </c>
      <c r="B121" s="10" t="s">
        <v>208</v>
      </c>
      <c r="C121" s="11" t="s">
        <v>207</v>
      </c>
      <c r="D121" s="19" t="s">
        <v>209</v>
      </c>
      <c r="E121" s="12">
        <v>8436000</v>
      </c>
      <c r="F121" s="12">
        <v>8436000</v>
      </c>
      <c r="G121" s="12">
        <v>5934900</v>
      </c>
      <c r="H121" s="12">
        <v>608200</v>
      </c>
      <c r="I121" s="12">
        <v>0</v>
      </c>
      <c r="J121" s="12">
        <v>8000</v>
      </c>
      <c r="K121" s="12">
        <v>8000</v>
      </c>
      <c r="L121" s="12">
        <v>0</v>
      </c>
      <c r="M121" s="12">
        <v>0</v>
      </c>
      <c r="N121" s="12">
        <v>0</v>
      </c>
      <c r="O121" s="12">
        <v>0</v>
      </c>
      <c r="P121" s="12">
        <f t="shared" si="2"/>
        <v>8444000</v>
      </c>
    </row>
    <row r="122" spans="1:17" ht="31.2">
      <c r="A122" s="10"/>
      <c r="B122" s="10"/>
      <c r="C122" s="11"/>
      <c r="D122" s="6" t="s">
        <v>238</v>
      </c>
      <c r="E122" s="12">
        <v>1134100</v>
      </c>
      <c r="F122" s="12">
        <v>1134100</v>
      </c>
      <c r="G122" s="12">
        <v>727400</v>
      </c>
      <c r="H122" s="12">
        <v>87700</v>
      </c>
      <c r="I122" s="12"/>
      <c r="J122" s="12"/>
      <c r="K122" s="12"/>
      <c r="L122" s="12"/>
      <c r="M122" s="12"/>
      <c r="N122" s="12"/>
      <c r="O122" s="12"/>
      <c r="P122" s="12">
        <f>J122+E122</f>
        <v>1134100</v>
      </c>
    </row>
    <row r="123" spans="1:17">
      <c r="A123" s="10" t="s">
        <v>210</v>
      </c>
      <c r="B123" s="10" t="s">
        <v>211</v>
      </c>
      <c r="C123" s="11" t="s">
        <v>81</v>
      </c>
      <c r="D123" s="19" t="s">
        <v>212</v>
      </c>
      <c r="E123" s="12">
        <v>1739100</v>
      </c>
      <c r="F123" s="12">
        <v>1739100</v>
      </c>
      <c r="G123" s="12">
        <v>1243100</v>
      </c>
      <c r="H123" s="12">
        <v>95300</v>
      </c>
      <c r="I123" s="12">
        <v>0</v>
      </c>
      <c r="J123" s="12">
        <v>33000</v>
      </c>
      <c r="K123" s="12">
        <v>33000</v>
      </c>
      <c r="L123" s="12">
        <v>0</v>
      </c>
      <c r="M123" s="12">
        <v>0</v>
      </c>
      <c r="N123" s="12">
        <v>0</v>
      </c>
      <c r="O123" s="12">
        <v>0</v>
      </c>
      <c r="P123" s="12">
        <f t="shared" si="2"/>
        <v>1772100</v>
      </c>
    </row>
    <row r="124" spans="1:17">
      <c r="A124" s="10" t="s">
        <v>213</v>
      </c>
      <c r="B124" s="10" t="s">
        <v>215</v>
      </c>
      <c r="C124" s="11" t="s">
        <v>214</v>
      </c>
      <c r="D124" s="19" t="s">
        <v>216</v>
      </c>
      <c r="E124" s="12">
        <v>482000</v>
      </c>
      <c r="F124" s="12">
        <v>482000</v>
      </c>
      <c r="G124" s="12">
        <v>363600</v>
      </c>
      <c r="H124" s="12">
        <v>7400</v>
      </c>
      <c r="I124" s="12">
        <v>0</v>
      </c>
      <c r="J124" s="12">
        <v>0</v>
      </c>
      <c r="K124" s="12">
        <v>0</v>
      </c>
      <c r="L124" s="12">
        <v>0</v>
      </c>
      <c r="M124" s="12">
        <v>0</v>
      </c>
      <c r="N124" s="12">
        <v>0</v>
      </c>
      <c r="O124" s="12">
        <v>0</v>
      </c>
      <c r="P124" s="12">
        <f t="shared" si="2"/>
        <v>482000</v>
      </c>
    </row>
    <row r="125" spans="1:17" ht="27.6">
      <c r="A125" s="10" t="s">
        <v>217</v>
      </c>
      <c r="B125" s="39"/>
      <c r="C125" s="40"/>
      <c r="D125" s="19" t="s">
        <v>218</v>
      </c>
      <c r="E125" s="12">
        <v>2448500</v>
      </c>
      <c r="F125" s="12">
        <v>2428500</v>
      </c>
      <c r="G125" s="12">
        <v>0</v>
      </c>
      <c r="H125" s="12">
        <v>0</v>
      </c>
      <c r="I125" s="12">
        <v>0</v>
      </c>
      <c r="J125" s="12">
        <v>0</v>
      </c>
      <c r="K125" s="12">
        <v>0</v>
      </c>
      <c r="L125" s="12">
        <v>0</v>
      </c>
      <c r="M125" s="12">
        <v>0</v>
      </c>
      <c r="N125" s="12">
        <v>0</v>
      </c>
      <c r="O125" s="12">
        <v>0</v>
      </c>
      <c r="P125" s="12">
        <f t="shared" si="2"/>
        <v>2448500</v>
      </c>
    </row>
    <row r="126" spans="1:17" ht="27.6">
      <c r="A126" s="10" t="s">
        <v>219</v>
      </c>
      <c r="B126" s="39"/>
      <c r="C126" s="40"/>
      <c r="D126" s="19" t="s">
        <v>218</v>
      </c>
      <c r="E126" s="12">
        <v>2448500</v>
      </c>
      <c r="F126" s="12">
        <v>2428500</v>
      </c>
      <c r="G126" s="12">
        <v>0</v>
      </c>
      <c r="H126" s="12">
        <v>0</v>
      </c>
      <c r="I126" s="12">
        <v>0</v>
      </c>
      <c r="J126" s="12">
        <v>0</v>
      </c>
      <c r="K126" s="12">
        <v>0</v>
      </c>
      <c r="L126" s="12">
        <v>0</v>
      </c>
      <c r="M126" s="12">
        <v>0</v>
      </c>
      <c r="N126" s="12">
        <v>0</v>
      </c>
      <c r="O126" s="12">
        <v>0</v>
      </c>
      <c r="P126" s="12">
        <f t="shared" si="2"/>
        <v>2448500</v>
      </c>
    </row>
    <row r="127" spans="1:17">
      <c r="A127" s="10" t="s">
        <v>220</v>
      </c>
      <c r="B127" s="10" t="s">
        <v>221</v>
      </c>
      <c r="C127" s="11" t="s">
        <v>22</v>
      </c>
      <c r="D127" s="19" t="s">
        <v>222</v>
      </c>
      <c r="E127" s="12">
        <v>20000</v>
      </c>
      <c r="F127" s="12">
        <v>0</v>
      </c>
      <c r="G127" s="12">
        <v>0</v>
      </c>
      <c r="H127" s="12">
        <v>0</v>
      </c>
      <c r="I127" s="12">
        <v>0</v>
      </c>
      <c r="J127" s="12">
        <v>0</v>
      </c>
      <c r="K127" s="12">
        <v>0</v>
      </c>
      <c r="L127" s="12">
        <v>0</v>
      </c>
      <c r="M127" s="12">
        <v>0</v>
      </c>
      <c r="N127" s="12">
        <v>0</v>
      </c>
      <c r="O127" s="12">
        <v>0</v>
      </c>
      <c r="P127" s="12">
        <f t="shared" si="2"/>
        <v>20000</v>
      </c>
    </row>
    <row r="128" spans="1:17">
      <c r="A128" s="10" t="s">
        <v>223</v>
      </c>
      <c r="B128" s="10" t="s">
        <v>225</v>
      </c>
      <c r="C128" s="11" t="s">
        <v>224</v>
      </c>
      <c r="D128" s="19" t="s">
        <v>226</v>
      </c>
      <c r="E128" s="12">
        <v>438500</v>
      </c>
      <c r="F128" s="12">
        <v>438500</v>
      </c>
      <c r="G128" s="12">
        <v>0</v>
      </c>
      <c r="H128" s="12">
        <v>0</v>
      </c>
      <c r="I128" s="12">
        <v>0</v>
      </c>
      <c r="J128" s="12">
        <v>0</v>
      </c>
      <c r="K128" s="12">
        <v>0</v>
      </c>
      <c r="L128" s="12">
        <v>0</v>
      </c>
      <c r="M128" s="12">
        <v>0</v>
      </c>
      <c r="N128" s="12">
        <v>0</v>
      </c>
      <c r="O128" s="12">
        <v>0</v>
      </c>
      <c r="P128" s="12">
        <f t="shared" si="2"/>
        <v>438500</v>
      </c>
    </row>
    <row r="129" spans="1:17">
      <c r="A129" s="10" t="s">
        <v>227</v>
      </c>
      <c r="B129" s="39">
        <v>8800</v>
      </c>
      <c r="C129" s="41" t="s">
        <v>224</v>
      </c>
      <c r="D129" s="19" t="s">
        <v>228</v>
      </c>
      <c r="E129" s="12">
        <v>1990000</v>
      </c>
      <c r="F129" s="12">
        <v>1990000</v>
      </c>
      <c r="G129" s="12">
        <v>0</v>
      </c>
      <c r="H129" s="12">
        <v>0</v>
      </c>
      <c r="I129" s="12">
        <v>0</v>
      </c>
      <c r="J129" s="12">
        <v>0</v>
      </c>
      <c r="K129" s="12">
        <v>0</v>
      </c>
      <c r="L129" s="12">
        <v>0</v>
      </c>
      <c r="M129" s="12">
        <v>0</v>
      </c>
      <c r="N129" s="12">
        <v>0</v>
      </c>
      <c r="O129" s="12">
        <v>0</v>
      </c>
      <c r="P129" s="12">
        <f t="shared" si="2"/>
        <v>1990000</v>
      </c>
    </row>
    <row r="130" spans="1:17" s="32" customFormat="1">
      <c r="A130" s="29"/>
      <c r="B130" s="52" t="s">
        <v>229</v>
      </c>
      <c r="C130" s="53"/>
      <c r="D130" s="21" t="s">
        <v>5</v>
      </c>
      <c r="E130" s="12">
        <v>304753786</v>
      </c>
      <c r="F130" s="12">
        <v>304733786</v>
      </c>
      <c r="G130" s="12">
        <v>120713031</v>
      </c>
      <c r="H130" s="12">
        <v>20742843</v>
      </c>
      <c r="I130" s="12">
        <v>0</v>
      </c>
      <c r="J130" s="12">
        <v>1590174</v>
      </c>
      <c r="K130" s="12">
        <v>1510174</v>
      </c>
      <c r="L130" s="12">
        <v>121700</v>
      </c>
      <c r="M130" s="12">
        <v>0</v>
      </c>
      <c r="N130" s="12">
        <v>80000</v>
      </c>
      <c r="O130" s="12">
        <v>0</v>
      </c>
      <c r="P130" s="12">
        <f t="shared" si="2"/>
        <v>306343960</v>
      </c>
    </row>
    <row r="132" spans="1:17">
      <c r="E132" s="54"/>
      <c r="P132" s="54"/>
      <c r="Q132" s="54"/>
    </row>
    <row r="133" spans="1:17">
      <c r="B133" s="55" t="s">
        <v>230</v>
      </c>
      <c r="E133" s="54"/>
      <c r="N133" s="56" t="s">
        <v>251</v>
      </c>
      <c r="P133" s="54"/>
      <c r="Q133" s="54"/>
    </row>
    <row r="134" spans="1:17">
      <c r="D134" s="57"/>
      <c r="E134" s="54"/>
      <c r="P134" s="54"/>
      <c r="Q134" s="54"/>
    </row>
    <row r="135" spans="1:17">
      <c r="D135" s="57"/>
      <c r="E135" s="58"/>
      <c r="F135" s="58"/>
      <c r="G135" s="58"/>
      <c r="H135" s="58"/>
      <c r="I135" s="58"/>
      <c r="J135" s="58"/>
      <c r="K135" s="58"/>
      <c r="L135" s="58"/>
      <c r="M135" s="58"/>
      <c r="N135" s="58"/>
      <c r="O135" s="58"/>
      <c r="P135" s="58"/>
      <c r="Q135" s="54"/>
    </row>
    <row r="136" spans="1:17">
      <c r="A136" s="59"/>
      <c r="D136" s="68"/>
      <c r="E136" s="58"/>
      <c r="F136" s="58"/>
      <c r="G136" s="58"/>
      <c r="H136" s="58"/>
      <c r="I136" s="58"/>
      <c r="J136" s="58"/>
      <c r="K136" s="58"/>
      <c r="L136" s="58"/>
      <c r="M136" s="58"/>
      <c r="N136" s="58"/>
      <c r="O136" s="58"/>
      <c r="P136" s="58"/>
      <c r="Q136" s="54"/>
    </row>
    <row r="137" spans="1:17">
      <c r="A137" s="59"/>
      <c r="D137" s="68"/>
      <c r="E137" s="54"/>
      <c r="F137" s="54"/>
      <c r="G137" s="54"/>
      <c r="H137" s="54"/>
      <c r="I137" s="54"/>
      <c r="J137" s="54"/>
      <c r="K137" s="54"/>
      <c r="L137" s="54"/>
      <c r="M137" s="54"/>
      <c r="N137" s="54"/>
      <c r="O137" s="54"/>
      <c r="P137" s="54"/>
      <c r="Q137" s="54"/>
    </row>
    <row r="138" spans="1:17">
      <c r="A138" s="59"/>
      <c r="D138" s="68"/>
      <c r="E138" s="54"/>
      <c r="F138" s="54"/>
      <c r="G138" s="54"/>
      <c r="H138" s="54"/>
      <c r="I138" s="54"/>
      <c r="J138" s="54"/>
      <c r="K138" s="54"/>
      <c r="L138" s="54"/>
      <c r="M138" s="54"/>
      <c r="N138" s="54"/>
      <c r="O138" s="54"/>
      <c r="P138" s="54"/>
      <c r="Q138" s="54"/>
    </row>
    <row r="139" spans="1:17">
      <c r="A139" s="59"/>
      <c r="D139" s="57"/>
      <c r="E139" s="54"/>
      <c r="P139" s="54"/>
      <c r="Q139" s="54"/>
    </row>
    <row r="140" spans="1:17">
      <c r="D140" s="57"/>
      <c r="E140" s="58"/>
      <c r="F140" s="58"/>
      <c r="P140" s="58"/>
      <c r="Q140" s="54"/>
    </row>
    <row r="141" spans="1:17">
      <c r="E141" s="54"/>
      <c r="P141" s="54"/>
      <c r="Q141" s="54"/>
    </row>
    <row r="142" spans="1:17">
      <c r="E142" s="54"/>
      <c r="P142" s="54"/>
      <c r="Q142" s="54"/>
    </row>
  </sheetData>
  <mergeCells count="22">
    <mergeCell ref="C11:C14"/>
    <mergeCell ref="D11:D14"/>
    <mergeCell ref="E11:I11"/>
    <mergeCell ref="E12:E14"/>
    <mergeCell ref="F12:F14"/>
    <mergeCell ref="G12:H12"/>
    <mergeCell ref="A8:P8"/>
    <mergeCell ref="A9:P9"/>
    <mergeCell ref="O13:O14"/>
    <mergeCell ref="P11:P14"/>
    <mergeCell ref="G13:G14"/>
    <mergeCell ref="H13:H14"/>
    <mergeCell ref="I12:I14"/>
    <mergeCell ref="J11:O11"/>
    <mergeCell ref="J12:J14"/>
    <mergeCell ref="K12:K14"/>
    <mergeCell ref="L12:M12"/>
    <mergeCell ref="L13:L14"/>
    <mergeCell ref="M13:M14"/>
    <mergeCell ref="N12:N14"/>
    <mergeCell ref="A11:A14"/>
    <mergeCell ref="B11:B14"/>
  </mergeCells>
  <pageMargins left="0.43" right="0.19685039370078741" top="0.39370078740157483" bottom="0.19685039370078741" header="0" footer="0"/>
  <pageSetup paperSize="9" scale="56"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F-chief</dc:creator>
  <cp:lastModifiedBy>doxodu-7</cp:lastModifiedBy>
  <cp:lastPrinted>2017-01-19T11:32:42Z</cp:lastPrinted>
  <dcterms:created xsi:type="dcterms:W3CDTF">2017-01-04T09:20:39Z</dcterms:created>
  <dcterms:modified xsi:type="dcterms:W3CDTF">2017-01-19T11:38:47Z</dcterms:modified>
</cp:coreProperties>
</file>