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25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<sst xmlns="http://schemas.openxmlformats.org/spreadsheetml/2006/main" count="35" uniqueCount="34">
  <si>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</si>
  <si>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</si>
  <si>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</si>
  <si>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</si>
  <si>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</si>
  <si>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</si>
  <si>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</si>
  <si>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</si>
  <si>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</si>
  <si>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</si>
  <si>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</si>
  <si>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</si>
  <si>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</si>
  <si>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</si>
  <si>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</si>
  <si>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Заступник голови районної ради</t>
  </si>
  <si>
    <t>Н.М. Вітюк</t>
  </si>
  <si>
    <t xml:space="preserve">до рішення </t>
  </si>
  <si>
    <t xml:space="preserve">Кіровоградської районної ради </t>
  </si>
  <si>
    <t>ЗМІНИ ДО ДОХОДІВ</t>
  </si>
  <si>
    <t>районного бюджету Кіровоградського району на 2016 рік,</t>
  </si>
  <si>
    <t>визначених у додатку 1 до рішення Кіровоградської районної ради від 14 січня 2016 року № 32</t>
  </si>
  <si>
    <t>у тому числі</t>
  </si>
  <si>
    <t>Інші субвенції  (на утримання закладів освіти)</t>
  </si>
  <si>
    <t>Інші субвенції (на утримання закладів охорони здоров'я)</t>
  </si>
  <si>
    <t>Інші субвенції (на утримання закладів культури)</t>
  </si>
  <si>
    <t>Інші субвенції (співфінансування районної програми цивільного захисту)</t>
  </si>
  <si>
    <t>Інші субвенції (співфінансування районної програми інформатизації)</t>
  </si>
  <si>
    <t>Інші субвенції - всього</t>
  </si>
  <si>
    <t xml:space="preserve">Інші субвенції </t>
  </si>
  <si>
    <t>23 грудня 2016  № ___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</si>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</sst>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1" fillId="0" borderId="10" xfId="48" applyFont="1" applyBorder="1" applyAlignment="1">
      <alignment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11.37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625" style="1" customWidth="1"/>
    <col min="7" max="7" width="10.125" style="1" bestFit="1" customWidth="1"/>
    <col min="8" max="16384" width="8.875" style="1" customWidth="1"/>
  </cols>
  <sheetData>
    <row r="1" ht="12.75">
      <c r="D1" s="1" t="s">
        <v>0</v>
      </c>
    </row>
    <row r="2" ht="12.75">
      <c r="D2" s="1" t="s">
        <v>17</v>
      </c>
    </row>
    <row r="3" ht="12.75">
      <c r="D3" s="1" t="s">
        <v>18</v>
      </c>
    </row>
    <row r="4" ht="12.75">
      <c r="D4" s="1" t="s">
        <v>30</v>
      </c>
    </row>
    <row r="6" spans="1:6" s="2" customFormat="1" ht="13.5">
      <c r="A6" s="19" t="s">
        <v>19</v>
      </c>
      <c r="B6" s="19"/>
      <c r="C6" s="19"/>
      <c r="D6" s="19"/>
      <c r="E6" s="19"/>
      <c r="F6" s="19"/>
    </row>
    <row r="7" spans="1:6" s="2" customFormat="1" ht="13.5">
      <c r="A7" s="19" t="s">
        <v>20</v>
      </c>
      <c r="B7" s="19"/>
      <c r="C7" s="19"/>
      <c r="D7" s="19"/>
      <c r="E7" s="19"/>
      <c r="F7" s="19"/>
    </row>
    <row r="8" spans="1:6" s="2" customFormat="1" ht="13.5">
      <c r="A8" s="19" t="s">
        <v>21</v>
      </c>
      <c r="B8" s="20"/>
      <c r="C8" s="20"/>
      <c r="D8" s="20"/>
      <c r="E8" s="20"/>
      <c r="F8" s="20"/>
    </row>
    <row r="9" spans="1:6" ht="12.75">
      <c r="A9" s="21"/>
      <c r="B9" s="22"/>
      <c r="C9" s="22"/>
      <c r="D9" s="22"/>
      <c r="E9" s="22"/>
      <c r="F9" s="22"/>
    </row>
    <row r="10" ht="12.75">
      <c r="F10" s="3" t="s">
        <v>1</v>
      </c>
    </row>
    <row r="11" spans="1:6" ht="12.75">
      <c r="A11" s="18" t="s">
        <v>2</v>
      </c>
      <c r="B11" s="18" t="s">
        <v>3</v>
      </c>
      <c r="C11" s="18" t="s">
        <v>4</v>
      </c>
      <c r="D11" s="18" t="s">
        <v>5</v>
      </c>
      <c r="E11" s="18" t="s">
        <v>6</v>
      </c>
      <c r="F11" s="18"/>
    </row>
    <row r="12" spans="1:6" ht="12.75">
      <c r="A12" s="18"/>
      <c r="B12" s="18"/>
      <c r="C12" s="18"/>
      <c r="D12" s="18"/>
      <c r="E12" s="18" t="s">
        <v>4</v>
      </c>
      <c r="F12" s="18" t="s">
        <v>7</v>
      </c>
    </row>
    <row r="13" spans="1:6" ht="12.75">
      <c r="A13" s="18"/>
      <c r="B13" s="18"/>
      <c r="C13" s="18"/>
      <c r="D13" s="18"/>
      <c r="E13" s="18"/>
      <c r="F13" s="18"/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2.75">
      <c r="A15" s="5">
        <v>40000000</v>
      </c>
      <c r="B15" s="6" t="s">
        <v>8</v>
      </c>
      <c r="C15" s="7">
        <f>D15+E15</f>
        <v>9266590.8</v>
      </c>
      <c r="D15" s="7">
        <f aca="true" t="shared" si="0" ref="D15:F16">D16</f>
        <v>8368100.8</v>
      </c>
      <c r="E15" s="7">
        <f t="shared" si="0"/>
        <v>898490</v>
      </c>
      <c r="F15" s="7">
        <f t="shared" si="0"/>
        <v>898490</v>
      </c>
    </row>
    <row r="16" spans="1:6" ht="12.75">
      <c r="A16" s="5">
        <v>41000000</v>
      </c>
      <c r="B16" s="6" t="s">
        <v>9</v>
      </c>
      <c r="C16" s="7">
        <f aca="true" t="shared" si="1" ref="C16:C32">D16+E16</f>
        <v>9266590.8</v>
      </c>
      <c r="D16" s="7">
        <f t="shared" si="0"/>
        <v>8368100.8</v>
      </c>
      <c r="E16" s="7">
        <f t="shared" si="0"/>
        <v>898490</v>
      </c>
      <c r="F16" s="7">
        <f t="shared" si="0"/>
        <v>898490</v>
      </c>
    </row>
    <row r="17" spans="1:6" ht="12.75">
      <c r="A17" s="5">
        <v>41030000</v>
      </c>
      <c r="B17" s="6" t="s">
        <v>10</v>
      </c>
      <c r="C17" s="7">
        <f t="shared" si="1"/>
        <v>9266590.8</v>
      </c>
      <c r="D17" s="7">
        <f>D18+D19+D20+D22+D30+D31+D21</f>
        <v>8368100.8</v>
      </c>
      <c r="E17" s="7">
        <f>E18+E19+E20+E22+E30+E31+E21</f>
        <v>898490</v>
      </c>
      <c r="F17" s="7">
        <f>F18+F19+F20+F22+F30+F31+F21</f>
        <v>898490</v>
      </c>
    </row>
    <row r="18" spans="1:6" ht="92.25">
      <c r="A18" s="8">
        <v>41030600</v>
      </c>
      <c r="B18" s="9" t="s">
        <v>33</v>
      </c>
      <c r="C18" s="7">
        <f t="shared" si="1"/>
        <v>4978900</v>
      </c>
      <c r="D18" s="10">
        <f>4814400+164500</f>
        <v>4978900</v>
      </c>
      <c r="E18" s="10">
        <v>0</v>
      </c>
      <c r="F18" s="10">
        <v>0</v>
      </c>
    </row>
    <row r="19" spans="1:6" ht="78.75">
      <c r="A19" s="8">
        <v>41030800</v>
      </c>
      <c r="B19" s="9" t="s">
        <v>11</v>
      </c>
      <c r="C19" s="7">
        <f t="shared" si="1"/>
        <v>336021.79999999993</v>
      </c>
      <c r="D19" s="10">
        <f>-2963900+3901755.88-601834.08</f>
        <v>336021.79999999993</v>
      </c>
      <c r="E19" s="10">
        <v>0</v>
      </c>
      <c r="F19" s="10">
        <v>0</v>
      </c>
    </row>
    <row r="20" spans="1:6" ht="52.5">
      <c r="A20" s="9">
        <v>41031000</v>
      </c>
      <c r="B20" s="9" t="s">
        <v>12</v>
      </c>
      <c r="C20" s="7">
        <f t="shared" si="1"/>
        <v>1294200</v>
      </c>
      <c r="D20" s="10">
        <f>1631700-337500</f>
        <v>1294200</v>
      </c>
      <c r="E20" s="10">
        <v>0</v>
      </c>
      <c r="F20" s="10">
        <v>0</v>
      </c>
    </row>
    <row r="21" spans="1:6" ht="52.5" customHeight="1">
      <c r="A21" s="9">
        <v>41034500</v>
      </c>
      <c r="B21" s="23" t="s">
        <v>31</v>
      </c>
      <c r="C21" s="7">
        <f>D21+E21</f>
        <v>1636000</v>
      </c>
      <c r="D21" s="10">
        <v>1636000</v>
      </c>
      <c r="E21" s="10"/>
      <c r="F21" s="10"/>
    </row>
    <row r="22" spans="1:6" ht="12.75">
      <c r="A22" s="9">
        <v>41035000</v>
      </c>
      <c r="B22" s="9" t="s">
        <v>28</v>
      </c>
      <c r="C22" s="7">
        <f t="shared" si="1"/>
        <v>934869</v>
      </c>
      <c r="D22" s="10">
        <f>SUM(D24:D29)</f>
        <v>36379</v>
      </c>
      <c r="E22" s="10">
        <f>SUM(E24:E29)</f>
        <v>898490</v>
      </c>
      <c r="F22" s="10">
        <f>SUM(F24:F29)</f>
        <v>898490</v>
      </c>
    </row>
    <row r="23" spans="1:6" ht="12.75">
      <c r="A23" s="9"/>
      <c r="B23" s="13" t="s">
        <v>22</v>
      </c>
      <c r="C23" s="7">
        <f t="shared" si="1"/>
        <v>0</v>
      </c>
      <c r="D23" s="10"/>
      <c r="E23" s="10"/>
      <c r="F23" s="10"/>
    </row>
    <row r="24" spans="1:6" s="15" customFormat="1" ht="12.75">
      <c r="A24" s="13"/>
      <c r="B24" s="13" t="s">
        <v>23</v>
      </c>
      <c r="C24" s="7">
        <f t="shared" si="1"/>
        <v>279327</v>
      </c>
      <c r="D24" s="14">
        <f>-24443+98300+17970</f>
        <v>91827</v>
      </c>
      <c r="E24" s="14">
        <f aca="true" t="shared" si="2" ref="E24:E29">F24</f>
        <v>187500</v>
      </c>
      <c r="F24" s="14">
        <f>85000+30000+47500+10000+15000</f>
        <v>187500</v>
      </c>
    </row>
    <row r="25" spans="1:6" s="15" customFormat="1" ht="26.25">
      <c r="A25" s="12"/>
      <c r="B25" s="13" t="s">
        <v>24</v>
      </c>
      <c r="C25" s="7">
        <f t="shared" si="1"/>
        <v>443412</v>
      </c>
      <c r="D25" s="14">
        <f>42320+109002</f>
        <v>151322</v>
      </c>
      <c r="E25" s="14">
        <f t="shared" si="2"/>
        <v>292090</v>
      </c>
      <c r="F25" s="14">
        <f>20000+160000+112090</f>
        <v>292090</v>
      </c>
    </row>
    <row r="26" spans="1:6" s="15" customFormat="1" ht="26.25">
      <c r="A26" s="12"/>
      <c r="B26" s="13" t="s">
        <v>25</v>
      </c>
      <c r="C26" s="7">
        <f t="shared" si="1"/>
        <v>195130</v>
      </c>
      <c r="D26" s="14">
        <f>35000+25000+42000+20130+23000</f>
        <v>145130</v>
      </c>
      <c r="E26" s="14">
        <f t="shared" si="2"/>
        <v>50000</v>
      </c>
      <c r="F26" s="14">
        <f>50000</f>
        <v>50000</v>
      </c>
    </row>
    <row r="27" spans="1:6" s="15" customFormat="1" ht="26.25">
      <c r="A27" s="12"/>
      <c r="B27" s="13" t="s">
        <v>27</v>
      </c>
      <c r="C27" s="7">
        <f t="shared" si="1"/>
        <v>15000</v>
      </c>
      <c r="D27" s="14">
        <f>1000+10000+1000</f>
        <v>12000</v>
      </c>
      <c r="E27" s="14">
        <f t="shared" si="2"/>
        <v>3000</v>
      </c>
      <c r="F27" s="14">
        <v>3000</v>
      </c>
    </row>
    <row r="28" spans="1:7" s="15" customFormat="1" ht="26.25">
      <c r="A28" s="12"/>
      <c r="B28" s="13" t="s">
        <v>26</v>
      </c>
      <c r="C28" s="7">
        <f t="shared" si="1"/>
        <v>2000</v>
      </c>
      <c r="D28" s="14">
        <v>2000</v>
      </c>
      <c r="E28" s="14">
        <f t="shared" si="2"/>
        <v>0</v>
      </c>
      <c r="F28" s="14"/>
      <c r="G28" s="16"/>
    </row>
    <row r="29" spans="1:7" s="15" customFormat="1" ht="12.75">
      <c r="A29" s="12"/>
      <c r="B29" s="13" t="s">
        <v>29</v>
      </c>
      <c r="C29" s="7">
        <f t="shared" si="1"/>
        <v>0</v>
      </c>
      <c r="D29" s="14">
        <v>-365900</v>
      </c>
      <c r="E29" s="14">
        <f t="shared" si="2"/>
        <v>365900</v>
      </c>
      <c r="F29" s="14">
        <v>365900</v>
      </c>
      <c r="G29" s="16"/>
    </row>
    <row r="30" spans="1:6" ht="93" customHeight="1">
      <c r="A30" s="8">
        <v>41035800</v>
      </c>
      <c r="B30" s="9" t="s">
        <v>32</v>
      </c>
      <c r="C30" s="7">
        <f t="shared" si="1"/>
        <v>-83800</v>
      </c>
      <c r="D30" s="10">
        <v>-83800</v>
      </c>
      <c r="E30" s="10">
        <v>0</v>
      </c>
      <c r="F30" s="10">
        <v>0</v>
      </c>
    </row>
    <row r="31" spans="1:6" ht="52.5">
      <c r="A31" s="8">
        <v>41037000</v>
      </c>
      <c r="B31" s="9" t="s">
        <v>13</v>
      </c>
      <c r="C31" s="7">
        <f t="shared" si="1"/>
        <v>170400</v>
      </c>
      <c r="D31" s="10">
        <v>170400</v>
      </c>
      <c r="E31" s="10">
        <v>0</v>
      </c>
      <c r="F31" s="10">
        <v>0</v>
      </c>
    </row>
    <row r="32" spans="1:6" ht="12.75">
      <c r="A32" s="5" t="s">
        <v>14</v>
      </c>
      <c r="B32" s="6"/>
      <c r="C32" s="7">
        <f t="shared" si="1"/>
        <v>9266590.8</v>
      </c>
      <c r="D32" s="7">
        <f>D15</f>
        <v>8368100.8</v>
      </c>
      <c r="E32" s="7">
        <f>E15</f>
        <v>898490</v>
      </c>
      <c r="F32" s="7">
        <f>F15</f>
        <v>898490</v>
      </c>
    </row>
    <row r="33" spans="3:5" ht="12.75">
      <c r="C33" s="17"/>
      <c r="D33" s="17"/>
      <c r="E33" s="17"/>
    </row>
    <row r="34" ht="12.75">
      <c r="D34" s="17"/>
    </row>
    <row r="35" spans="2:5" ht="12.75">
      <c r="B35" s="11" t="s">
        <v>15</v>
      </c>
      <c r="E35" s="11" t="s">
        <v>16</v>
      </c>
    </row>
  </sheetData>
  <sheetProtection/>
  <mergeCells count="11">
    <mergeCell ref="D11:D13"/>
    <mergeCell ref="E11:F11"/>
    <mergeCell ref="E12:E13"/>
    <mergeCell ref="F12:F13"/>
    <mergeCell ref="A6:F6"/>
    <mergeCell ref="A7:F7"/>
    <mergeCell ref="A8:F8"/>
    <mergeCell ref="A9:F9"/>
    <mergeCell ref="A11:A13"/>
    <mergeCell ref="B11:B13"/>
    <mergeCell ref="C11:C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doxodu-7</cp:lastModifiedBy>
  <cp:lastPrinted>2016-12-20T15:04:29Z</cp:lastPrinted>
  <dcterms:created xsi:type="dcterms:W3CDTF">2016-12-20T14:24:42Z</dcterms:created>
  <dcterms:modified xsi:type="dcterms:W3CDTF">2016-12-27T15:12:03Z</dcterms:modified>
  <cp:category/>
  <cp:version/>
  <cp:contentType/>
  <cp:contentStatus/>
</cp:coreProperties>
</file>