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15300" windowHeight="8736"/>
  </bookViews>
  <sheets>
    <sheet name="№3" sheetId="1" r:id="rId1"/>
  </sheets>
  <definedNames>
    <definedName name="_xlnm.Print_Titles" localSheetId="0">№3!$A:$A</definedName>
    <definedName name="_xlnm.Print_Area" localSheetId="0">№3!$A$1:$Y$52</definedName>
  </definedNames>
  <calcPr calcId="125725"/>
</workbook>
</file>

<file path=xl/calcChain.xml><?xml version="1.0" encoding="utf-8"?>
<calcChain xmlns="http://schemas.openxmlformats.org/spreadsheetml/2006/main">
  <c r="Y48" i="1"/>
  <c r="Y50" s="1"/>
  <c r="F48"/>
  <c r="F50" s="1"/>
  <c r="E48"/>
  <c r="E50" s="1"/>
  <c r="X48"/>
  <c r="X50" s="1"/>
  <c r="W48"/>
  <c r="W50" s="1"/>
  <c r="V48"/>
  <c r="V50" s="1"/>
  <c r="T48"/>
  <c r="T50" s="1"/>
  <c r="U48"/>
  <c r="U50" s="1"/>
  <c r="D48"/>
  <c r="D50" s="1"/>
  <c r="S48"/>
  <c r="S50" s="1"/>
  <c r="L44"/>
  <c r="K48"/>
  <c r="K50" s="1"/>
  <c r="G27"/>
  <c r="G48" s="1"/>
  <c r="G50" s="1"/>
  <c r="C49"/>
  <c r="B48"/>
  <c r="B50" s="1"/>
  <c r="I48"/>
  <c r="I50" s="1"/>
  <c r="J48"/>
  <c r="J50" s="1"/>
  <c r="L48"/>
  <c r="L50" s="1"/>
  <c r="C48"/>
  <c r="C50" s="1"/>
  <c r="O48"/>
  <c r="O50" s="1"/>
  <c r="N48"/>
  <c r="N50" s="1"/>
  <c r="M48"/>
  <c r="M50" s="1"/>
  <c r="H48"/>
  <c r="H50" s="1"/>
  <c r="R48"/>
  <c r="R50" s="1"/>
  <c r="Q48"/>
  <c r="Q50" s="1"/>
  <c r="P48"/>
  <c r="P50" s="1"/>
</calcChain>
</file>

<file path=xl/sharedStrings.xml><?xml version="1.0" encoding="utf-8"?>
<sst xmlns="http://schemas.openxmlformats.org/spreadsheetml/2006/main" count="89" uniqueCount="79">
  <si>
    <t>сьомого скликання</t>
  </si>
  <si>
    <t xml:space="preserve">Зміни до показників міжбюджетних трансфертів </t>
  </si>
  <si>
    <t>визначених у додатку 3 до рішення третьої сесії сьомого скликання  Кіровоградської районної ради</t>
  </si>
  <si>
    <t xml:space="preserve"> від 14 січня 2016 року № 32</t>
  </si>
  <si>
    <t>(грн.)</t>
  </si>
  <si>
    <t>Адміністративно- територіальні одиниці</t>
  </si>
  <si>
    <t>Міжбюджетні трансферти</t>
  </si>
  <si>
    <t>на утримання закладів освіти</t>
  </si>
  <si>
    <t>на утримання закладів культури</t>
  </si>
  <si>
    <t>на утримання закладів охорони здоров'я</t>
  </si>
  <si>
    <t>сільські ради</t>
  </si>
  <si>
    <t>1. Аджамська</t>
  </si>
  <si>
    <t>2. Бережинська</t>
  </si>
  <si>
    <t>3. Веселівська</t>
  </si>
  <si>
    <t>4. В-Северинівська</t>
  </si>
  <si>
    <t>5. Високобайрацька</t>
  </si>
  <si>
    <t>6. Вишняківська</t>
  </si>
  <si>
    <t>7. Вільненська</t>
  </si>
  <si>
    <t>8. Володимирівська</t>
  </si>
  <si>
    <t>9. Гаівська</t>
  </si>
  <si>
    <t>10. Грузьківська</t>
  </si>
  <si>
    <t>11. Іванівська</t>
  </si>
  <si>
    <t>12. Ів-Благодатненська</t>
  </si>
  <si>
    <t>13. Калинівська</t>
  </si>
  <si>
    <t>14. Клинцівська</t>
  </si>
  <si>
    <t>16. Миколаівська</t>
  </si>
  <si>
    <t>17. Могутненська</t>
  </si>
  <si>
    <t>18. Назарівська</t>
  </si>
  <si>
    <t>19. Н-Олександрівська</t>
  </si>
  <si>
    <t>20. Обознівська</t>
  </si>
  <si>
    <t>21. Овсяниківська</t>
  </si>
  <si>
    <t>22. Олексіївська</t>
  </si>
  <si>
    <t>23. Оситнязька</t>
  </si>
  <si>
    <t>24. Первозванівська</t>
  </si>
  <si>
    <t>25. Покровська</t>
  </si>
  <si>
    <t>26. Созонівська</t>
  </si>
  <si>
    <t>27. Соколівська</t>
  </si>
  <si>
    <t>28. Степова</t>
  </si>
  <si>
    <t>29. Федорівська</t>
  </si>
  <si>
    <t>30. Червоноярська</t>
  </si>
  <si>
    <t>Всього по сільських радах</t>
  </si>
  <si>
    <t>31. Районний бюджет</t>
  </si>
  <si>
    <t>Всього по району</t>
  </si>
  <si>
    <t>Н. ВІТЮК</t>
  </si>
  <si>
    <t>Субвенції з сільських бюджетів районному бюджету</t>
  </si>
  <si>
    <t>Субвенції загального фонду на:</t>
  </si>
  <si>
    <t>утримання закладів освіти</t>
  </si>
  <si>
    <t>утримання закладів охорони здоров'я</t>
  </si>
  <si>
    <t>Субвенції спеціального фонду на:</t>
  </si>
  <si>
    <t>15. Карлівська</t>
  </si>
  <si>
    <t>Додаток 4</t>
  </si>
  <si>
    <t>Субвенції загального фонду з державного бюджету районному бюджету</t>
  </si>
  <si>
    <t>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</t>
  </si>
  <si>
    <t>співфінансування по районній програмі соціального захисту малозабезпечених верств населення</t>
  </si>
  <si>
    <t>до рішення п'ятої сесії</t>
  </si>
  <si>
    <t xml:space="preserve">Кіровоградської районної ради </t>
  </si>
  <si>
    <t>від ___ ________ 2016 року</t>
  </si>
  <si>
    <t>між районним бюджетом та іншими бюджетами на 2016 рік,</t>
  </si>
  <si>
    <t>утримання закладів культури</t>
  </si>
  <si>
    <t>до рішення шостої сесії</t>
  </si>
  <si>
    <t xml:space="preserve">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</si>
  <si>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співфінансування по районній програмі інформатизації</t>
  </si>
  <si>
    <t xml:space="preserve">співфінансування по районній програмі цивільного захисту </t>
  </si>
  <si>
    <t>Додаток 5</t>
  </si>
  <si>
    <t>на здійснення заходів щодо соціально-економічного розвитку окремих територій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</si>
  <si>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</si>
  <si>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</si>
  <si>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Субвенції із спеціального фонду</t>
  </si>
  <si>
    <t>Субвенції загального фонду</t>
  </si>
  <si>
    <t>інші субвенції</t>
  </si>
  <si>
    <t>сільським бюджетам</t>
  </si>
  <si>
    <t>обласному бюджету</t>
  </si>
  <si>
    <t>на придбання медичного обладнання для Кіровоградської дитячої обласної лікарні</t>
  </si>
  <si>
    <t>на реконструкцію котельні ЗОШ І-ІІІ ст. с.Первозванівка Кіровоградського району з влаштуванням твердопаливних котлоагрегатів для заміщення споживання газу</t>
  </si>
  <si>
    <t>на капітальний ремонт учбового корпусупрофесійно-технічного училища № 36 по вул. Криворізький, 44 у смт.Новгородка Кіровоградської області (з виготовленням проектно-кошторисної документації)</t>
  </si>
  <si>
    <t>Голова районної ради</t>
  </si>
  <si>
    <t>С. КАДИГРОБ</t>
  </si>
  <si>
    <t>Субвенції з районного  бюджету</t>
  </si>
  <si>
    <t>18 серпня 2016  № 107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</si>
</sst>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7" fillId="0" borderId="0">
      <alignment vertical="top"/>
    </xf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164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/>
    <xf numFmtId="164" fontId="2" fillId="0" borderId="0" xfId="0" applyNumberFormat="1" applyFont="1"/>
    <xf numFmtId="1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/>
    <xf numFmtId="0" fontId="3" fillId="0" borderId="1" xfId="0" applyFont="1" applyBorder="1"/>
    <xf numFmtId="164" fontId="3" fillId="0" borderId="1" xfId="0" applyNumberFormat="1" applyFont="1" applyBorder="1" applyAlignment="1">
      <alignment horizontal="right" vertical="center"/>
    </xf>
    <xf numFmtId="1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Fill="1"/>
    <xf numFmtId="1" fontId="2" fillId="0" borderId="0" xfId="0" applyNumberFormat="1" applyFont="1" applyAlignment="1">
      <alignment horizontal="left" vertical="center" wrapText="1"/>
    </xf>
    <xf numFmtId="1" fontId="3" fillId="0" borderId="0" xfId="0" applyNumberFormat="1" applyFont="1"/>
    <xf numFmtId="1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" fontId="2" fillId="0" borderId="1" xfId="0" applyNumberFormat="1" applyFont="1" applyFill="1" applyBorder="1"/>
    <xf numFmtId="0" fontId="2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5" fillId="0" borderId="1" xfId="0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64" fontId="2" fillId="0" borderId="0" xfId="0" applyNumberFormat="1" applyFont="1" applyBorder="1"/>
    <xf numFmtId="165" fontId="5" fillId="0" borderId="1" xfId="3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Звичайний" xfId="0" builtinId="0"/>
    <cellStyle name="Звичайний 2" xfId="1"/>
    <cellStyle name="Звичайний_Додаток _ 3 зм_ни 4575" xfId="3"/>
    <cellStyle name="Обычный_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7"/>
  <sheetViews>
    <sheetView tabSelected="1" view="pageBreakPreview" topLeftCell="E1" zoomScale="60" zoomScaleNormal="100" workbookViewId="0">
      <selection activeCell="L6" sqref="L6"/>
    </sheetView>
  </sheetViews>
  <sheetFormatPr defaultColWidth="15.6640625" defaultRowHeight="15.6"/>
  <cols>
    <col min="1" max="1" width="35.33203125" style="1" customWidth="1"/>
    <col min="2" max="2" width="16.21875" style="1" customWidth="1"/>
    <col min="3" max="3" width="14.6640625" style="1" customWidth="1"/>
    <col min="4" max="4" width="12.33203125" style="1" customWidth="1"/>
    <col min="5" max="5" width="12.77734375" style="1" customWidth="1"/>
    <col min="6" max="6" width="11.88671875" style="1" customWidth="1"/>
    <col min="7" max="7" width="11" style="1" customWidth="1"/>
    <col min="8" max="9" width="12.33203125" style="1" customWidth="1"/>
    <col min="10" max="10" width="15.33203125" style="1" customWidth="1"/>
    <col min="11" max="11" width="14.109375" style="1" customWidth="1"/>
    <col min="12" max="12" width="15.5546875" style="1" customWidth="1"/>
    <col min="13" max="13" width="11.33203125" style="1" hidden="1" customWidth="1"/>
    <col min="14" max="14" width="12.5546875" style="1" hidden="1" customWidth="1"/>
    <col min="15" max="15" width="12.6640625" style="1" customWidth="1"/>
    <col min="16" max="16" width="12.109375" style="9" hidden="1" customWidth="1"/>
    <col min="17" max="17" width="19.88671875" style="9" hidden="1" customWidth="1"/>
    <col min="18" max="18" width="11.6640625" style="9" hidden="1" customWidth="1"/>
    <col min="19" max="19" width="11.6640625" style="1" customWidth="1"/>
    <col min="20" max="20" width="14.21875" style="1" customWidth="1"/>
    <col min="21" max="21" width="16.88671875" style="1" customWidth="1"/>
    <col min="22" max="22" width="16.6640625" style="1" customWidth="1"/>
    <col min="23" max="23" width="18.77734375" style="1" customWidth="1"/>
    <col min="24" max="16384" width="15.6640625" style="1"/>
  </cols>
  <sheetData>
    <row r="1" spans="1:25">
      <c r="L1" s="14" t="s">
        <v>63</v>
      </c>
      <c r="N1" s="14" t="s">
        <v>50</v>
      </c>
      <c r="O1" s="14"/>
    </row>
    <row r="2" spans="1:25" s="15" customFormat="1" ht="12" customHeight="1">
      <c r="L2" s="16" t="s">
        <v>59</v>
      </c>
      <c r="N2" s="16" t="s">
        <v>54</v>
      </c>
      <c r="O2" s="17"/>
    </row>
    <row r="3" spans="1:25">
      <c r="L3" s="16" t="s">
        <v>55</v>
      </c>
      <c r="N3" s="16" t="s">
        <v>55</v>
      </c>
      <c r="O3" s="14"/>
    </row>
    <row r="4" spans="1:25">
      <c r="L4" s="16" t="s">
        <v>0</v>
      </c>
      <c r="N4" s="16" t="s">
        <v>0</v>
      </c>
      <c r="O4" s="14"/>
    </row>
    <row r="5" spans="1:25" ht="13.5" customHeight="1">
      <c r="L5" s="16" t="s">
        <v>78</v>
      </c>
      <c r="N5" s="16" t="s">
        <v>56</v>
      </c>
      <c r="O5" s="14"/>
    </row>
    <row r="6" spans="1:25" ht="5.25" customHeight="1"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4"/>
      <c r="Q6" s="14"/>
      <c r="R6" s="14"/>
    </row>
    <row r="7" spans="1:25" ht="21" customHeight="1">
      <c r="A7" s="45" t="s">
        <v>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spans="1:25">
      <c r="A8" s="45" t="s">
        <v>57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25" s="2" customFormat="1" ht="17.399999999999999" customHeight="1">
      <c r="A9" s="46" t="s">
        <v>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</row>
    <row r="10" spans="1:25" s="2" customFormat="1" ht="18.75" customHeight="1">
      <c r="A10" s="46" t="s">
        <v>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</row>
    <row r="11" spans="1:25"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 t="s">
        <v>4</v>
      </c>
      <c r="R11" s="20" t="s">
        <v>4</v>
      </c>
    </row>
    <row r="12" spans="1:25" ht="18.600000000000001" customHeight="1">
      <c r="A12" s="47" t="s">
        <v>5</v>
      </c>
      <c r="B12" s="39" t="s">
        <v>6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1"/>
    </row>
    <row r="13" spans="1:25" s="28" customFormat="1" ht="18.600000000000001" customHeight="1">
      <c r="A13" s="47"/>
      <c r="B13" s="50" t="s">
        <v>51</v>
      </c>
      <c r="C13" s="50"/>
      <c r="D13" s="50"/>
      <c r="E13" s="50"/>
      <c r="F13" s="50"/>
      <c r="G13" s="37" t="s">
        <v>44</v>
      </c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38"/>
      <c r="T13" s="42" t="s">
        <v>77</v>
      </c>
      <c r="U13" s="43"/>
      <c r="V13" s="43"/>
      <c r="W13" s="43"/>
      <c r="X13" s="43"/>
      <c r="Y13" s="44"/>
    </row>
    <row r="14" spans="1:25" ht="54" customHeight="1">
      <c r="A14" s="47"/>
      <c r="B14" s="49"/>
      <c r="C14" s="49"/>
      <c r="D14" s="49"/>
      <c r="E14" s="49"/>
      <c r="F14" s="49"/>
      <c r="G14" s="49" t="s">
        <v>45</v>
      </c>
      <c r="H14" s="49"/>
      <c r="I14" s="49"/>
      <c r="J14" s="49"/>
      <c r="K14" s="49"/>
      <c r="L14" s="49"/>
      <c r="M14" s="49" t="s">
        <v>48</v>
      </c>
      <c r="N14" s="49"/>
      <c r="O14" s="49"/>
      <c r="P14" s="49"/>
      <c r="Q14" s="49"/>
      <c r="R14" s="49"/>
      <c r="S14" s="49"/>
      <c r="T14" s="36" t="s">
        <v>68</v>
      </c>
      <c r="U14" s="37" t="s">
        <v>67</v>
      </c>
      <c r="V14" s="48"/>
      <c r="W14" s="48"/>
      <c r="X14" s="48"/>
      <c r="Y14" s="38"/>
    </row>
    <row r="15" spans="1:25" ht="37.799999999999997" customHeight="1">
      <c r="A15" s="47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36" t="s">
        <v>70</v>
      </c>
      <c r="U15" s="49" t="s">
        <v>71</v>
      </c>
      <c r="V15" s="49"/>
      <c r="W15" s="49"/>
      <c r="X15" s="37" t="s">
        <v>70</v>
      </c>
      <c r="Y15" s="38"/>
    </row>
    <row r="16" spans="1:25" ht="179.4" customHeight="1">
      <c r="A16" s="47"/>
      <c r="B16" s="31" t="s">
        <v>60</v>
      </c>
      <c r="C16" s="26" t="s">
        <v>52</v>
      </c>
      <c r="D16" s="32" t="s">
        <v>64</v>
      </c>
      <c r="E16" s="33" t="s">
        <v>65</v>
      </c>
      <c r="F16" s="33" t="s">
        <v>66</v>
      </c>
      <c r="G16" s="25" t="s">
        <v>46</v>
      </c>
      <c r="H16" s="25" t="s">
        <v>47</v>
      </c>
      <c r="I16" s="25" t="s">
        <v>58</v>
      </c>
      <c r="J16" s="25" t="s">
        <v>53</v>
      </c>
      <c r="K16" s="30" t="s">
        <v>61</v>
      </c>
      <c r="L16" s="30" t="s">
        <v>62</v>
      </c>
      <c r="M16" s="27" t="s">
        <v>46</v>
      </c>
      <c r="N16" s="27" t="s">
        <v>47</v>
      </c>
      <c r="O16" s="25" t="s">
        <v>46</v>
      </c>
      <c r="P16" s="25" t="s">
        <v>8</v>
      </c>
      <c r="Q16" s="25" t="s">
        <v>9</v>
      </c>
      <c r="R16" s="25" t="s">
        <v>7</v>
      </c>
      <c r="S16" s="25" t="s">
        <v>47</v>
      </c>
      <c r="T16" s="25" t="s">
        <v>69</v>
      </c>
      <c r="U16" s="30" t="s">
        <v>72</v>
      </c>
      <c r="V16" s="35" t="s">
        <v>73</v>
      </c>
      <c r="W16" s="35" t="s">
        <v>74</v>
      </c>
      <c r="X16" s="25" t="s">
        <v>46</v>
      </c>
      <c r="Y16" s="25" t="s">
        <v>58</v>
      </c>
    </row>
    <row r="17" spans="1:25" s="2" customFormat="1" ht="19.5" customHeight="1">
      <c r="A17" s="24" t="s">
        <v>10</v>
      </c>
      <c r="B17" s="24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2"/>
      <c r="Q17" s="22"/>
      <c r="R17" s="22"/>
      <c r="S17" s="12"/>
      <c r="T17" s="12"/>
      <c r="U17" s="12"/>
      <c r="V17" s="12"/>
      <c r="W17" s="12"/>
      <c r="X17" s="12"/>
      <c r="Y17" s="12"/>
    </row>
    <row r="18" spans="1:25">
      <c r="A18" s="3" t="s">
        <v>11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300000</v>
      </c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>
      <c r="A19" s="3" t="s">
        <v>12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>
      <c r="A20" s="3" t="s">
        <v>13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>
      <c r="A21" s="3" t="s">
        <v>14</v>
      </c>
      <c r="B21" s="3"/>
      <c r="C21" s="3"/>
      <c r="D21" s="3"/>
      <c r="E21" s="3"/>
      <c r="F21" s="3"/>
      <c r="G21" s="3">
        <v>3000</v>
      </c>
      <c r="H21" s="3"/>
      <c r="I21" s="3"/>
      <c r="J21" s="3"/>
      <c r="K21" s="3"/>
      <c r="L21" s="3"/>
      <c r="M21" s="3"/>
      <c r="N21" s="3"/>
      <c r="O21" s="3">
        <v>200000</v>
      </c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>
      <c r="A22" s="3" t="s">
        <v>15</v>
      </c>
      <c r="B22" s="3"/>
      <c r="C22" s="3"/>
      <c r="D22" s="3"/>
      <c r="E22" s="3"/>
      <c r="F22" s="3"/>
      <c r="G22" s="3">
        <v>10000</v>
      </c>
      <c r="H22" s="3"/>
      <c r="I22" s="3"/>
      <c r="J22" s="3"/>
      <c r="K22" s="3">
        <v>1000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>
      <c r="A23" s="3" t="s">
        <v>16</v>
      </c>
      <c r="B23" s="3"/>
      <c r="C23" s="3"/>
      <c r="D23" s="3"/>
      <c r="E23" s="3"/>
      <c r="F23" s="3"/>
      <c r="G23" s="3">
        <v>10000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>
      <c r="A24" s="3" t="s">
        <v>17</v>
      </c>
      <c r="B24" s="3"/>
      <c r="C24" s="3"/>
      <c r="D24" s="3"/>
      <c r="E24" s="3"/>
      <c r="F24" s="3"/>
      <c r="G24" s="3">
        <v>5000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>
      <c r="A25" s="3" t="s">
        <v>18</v>
      </c>
      <c r="B25" s="3"/>
      <c r="C25" s="3"/>
      <c r="D25" s="3"/>
      <c r="E25" s="3"/>
      <c r="F25" s="3"/>
      <c r="G25" s="3">
        <v>10000</v>
      </c>
      <c r="H25" s="3">
        <v>6000</v>
      </c>
      <c r="I25" s="3">
        <v>5253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>
      <c r="A26" s="3" t="s">
        <v>19</v>
      </c>
      <c r="B26" s="3"/>
      <c r="C26" s="3"/>
      <c r="D26" s="3"/>
      <c r="E26" s="3"/>
      <c r="F26" s="3"/>
      <c r="G26" s="3">
        <v>10000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>
      <c r="A27" s="3" t="s">
        <v>20</v>
      </c>
      <c r="B27" s="3"/>
      <c r="C27" s="3"/>
      <c r="D27" s="3"/>
      <c r="E27" s="3"/>
      <c r="F27" s="3"/>
      <c r="G27" s="3">
        <f>3000+195000</f>
        <v>198000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>
        <v>200000</v>
      </c>
      <c r="T27" s="3"/>
      <c r="U27" s="3"/>
      <c r="V27" s="3"/>
      <c r="W27" s="3"/>
      <c r="X27" s="3"/>
      <c r="Y27" s="3"/>
    </row>
    <row r="28" spans="1:25">
      <c r="A28" s="3" t="s">
        <v>21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>
      <c r="A29" s="3" t="s">
        <v>22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>
        <v>150000</v>
      </c>
      <c r="U29" s="3"/>
      <c r="V29" s="3"/>
      <c r="W29" s="3"/>
      <c r="X29" s="3"/>
      <c r="Y29" s="3"/>
    </row>
    <row r="30" spans="1:25">
      <c r="A30" s="3" t="s">
        <v>23</v>
      </c>
      <c r="B30" s="3"/>
      <c r="C30" s="3"/>
      <c r="D30" s="3"/>
      <c r="E30" s="3"/>
      <c r="F30" s="3"/>
      <c r="G30" s="3"/>
      <c r="H30" s="3"/>
      <c r="I30" s="3"/>
      <c r="J30" s="3"/>
      <c r="K30" s="3">
        <v>1000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>
      <c r="A31" s="3" t="s">
        <v>24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>
      <c r="A32" s="3" t="s">
        <v>49</v>
      </c>
      <c r="B32" s="3"/>
      <c r="C32" s="3"/>
      <c r="D32" s="3"/>
      <c r="E32" s="3"/>
      <c r="F32" s="3"/>
      <c r="G32" s="3">
        <v>116500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>
      <c r="A33" s="3" t="s">
        <v>25</v>
      </c>
      <c r="B33" s="3"/>
      <c r="C33" s="3"/>
      <c r="D33" s="3"/>
      <c r="E33" s="3"/>
      <c r="F33" s="3"/>
      <c r="G33" s="3">
        <v>42670</v>
      </c>
      <c r="H33" s="3">
        <v>45000</v>
      </c>
      <c r="I33" s="3">
        <v>10330</v>
      </c>
      <c r="J33" s="3">
        <v>10000</v>
      </c>
      <c r="K33" s="3">
        <v>1000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>
      <c r="A34" s="3" t="s">
        <v>26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>
        <v>110000</v>
      </c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>
      <c r="A35" s="3" t="s">
        <v>27</v>
      </c>
      <c r="B35" s="3"/>
      <c r="C35" s="3"/>
      <c r="D35" s="3"/>
      <c r="E35" s="3"/>
      <c r="F35" s="3"/>
      <c r="G35" s="3">
        <v>5400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>
        <v>300000</v>
      </c>
    </row>
    <row r="36" spans="1:25">
      <c r="A36" s="3" t="s">
        <v>28</v>
      </c>
      <c r="B36" s="3"/>
      <c r="C36" s="3"/>
      <c r="D36" s="3"/>
      <c r="E36" s="3"/>
      <c r="F36" s="3"/>
      <c r="G36" s="3">
        <v>25000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>
      <c r="A37" s="3" t="s">
        <v>29</v>
      </c>
      <c r="B37" s="3"/>
      <c r="C37" s="3"/>
      <c r="D37" s="3"/>
      <c r="E37" s="3"/>
      <c r="F37" s="3"/>
      <c r="G37" s="3">
        <v>20000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>
      <c r="A38" s="3" t="s">
        <v>30</v>
      </c>
      <c r="B38" s="3"/>
      <c r="C38" s="3"/>
      <c r="D38" s="3"/>
      <c r="E38" s="3"/>
      <c r="F38" s="3"/>
      <c r="G38" s="3"/>
      <c r="H38" s="3"/>
      <c r="I38" s="3"/>
      <c r="J38" s="3"/>
      <c r="K38" s="3">
        <v>1000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>
      <c r="A39" s="3" t="s">
        <v>31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>
        <v>100000</v>
      </c>
    </row>
    <row r="40" spans="1:25">
      <c r="A40" s="3" t="s">
        <v>32</v>
      </c>
      <c r="B40" s="3"/>
      <c r="C40" s="3"/>
      <c r="D40" s="3"/>
      <c r="E40" s="3"/>
      <c r="F40" s="3"/>
      <c r="G40" s="3"/>
      <c r="H40" s="3">
        <v>7000</v>
      </c>
      <c r="I40" s="3"/>
      <c r="J40" s="3"/>
      <c r="K40" s="3"/>
      <c r="L40" s="3"/>
      <c r="M40" s="3"/>
      <c r="N40" s="3"/>
      <c r="O40" s="3">
        <v>10000</v>
      </c>
      <c r="P40" s="3"/>
      <c r="Q40" s="3"/>
      <c r="R40" s="3"/>
      <c r="S40" s="3">
        <v>10000</v>
      </c>
      <c r="T40" s="3"/>
      <c r="U40" s="3"/>
      <c r="V40" s="3"/>
      <c r="W40" s="3"/>
      <c r="X40" s="3"/>
      <c r="Y40" s="3"/>
    </row>
    <row r="41" spans="1:25">
      <c r="A41" s="3" t="s">
        <v>33</v>
      </c>
      <c r="B41" s="3"/>
      <c r="C41" s="3"/>
      <c r="D41" s="3"/>
      <c r="E41" s="3"/>
      <c r="F41" s="3"/>
      <c r="G41" s="11">
        <v>14000</v>
      </c>
      <c r="H41" s="11"/>
      <c r="I41" s="11"/>
      <c r="J41" s="11"/>
      <c r="K41" s="11"/>
      <c r="L41" s="11"/>
      <c r="M41" s="11"/>
      <c r="N41" s="11"/>
      <c r="O41" s="11">
        <v>-200000</v>
      </c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>
      <c r="A42" s="3" t="s">
        <v>34</v>
      </c>
      <c r="B42" s="3"/>
      <c r="C42" s="3"/>
      <c r="D42" s="3"/>
      <c r="E42" s="3"/>
      <c r="F42" s="3"/>
      <c r="G42" s="3">
        <v>15000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>
      <c r="A43" s="3" t="s">
        <v>35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>
        <v>200000</v>
      </c>
      <c r="Y43" s="3"/>
    </row>
    <row r="44" spans="1:25">
      <c r="A44" s="3" t="s">
        <v>36</v>
      </c>
      <c r="B44" s="3"/>
      <c r="C44" s="3"/>
      <c r="D44" s="3"/>
      <c r="E44" s="3"/>
      <c r="F44" s="3"/>
      <c r="G44" s="3">
        <v>100000</v>
      </c>
      <c r="H44" s="3"/>
      <c r="I44" s="3"/>
      <c r="J44" s="3"/>
      <c r="K44" s="3">
        <v>2000</v>
      </c>
      <c r="L44" s="3">
        <f>3000</f>
        <v>3000</v>
      </c>
      <c r="M44" s="3"/>
      <c r="N44" s="3"/>
      <c r="O44" s="3">
        <v>40000</v>
      </c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>
      <c r="A45" s="3" t="s">
        <v>37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>
      <c r="A46" s="3" t="s">
        <v>38</v>
      </c>
      <c r="B46" s="3"/>
      <c r="C46" s="3"/>
      <c r="D46" s="3"/>
      <c r="E46" s="3"/>
      <c r="F46" s="3"/>
      <c r="G46" s="3">
        <v>30000</v>
      </c>
      <c r="H46" s="3">
        <v>10000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>
      <c r="A47" s="3" t="s">
        <v>39</v>
      </c>
      <c r="B47" s="3"/>
      <c r="C47" s="3"/>
      <c r="D47" s="3"/>
      <c r="E47" s="3"/>
      <c r="F47" s="3"/>
      <c r="G47" s="3">
        <v>40000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s="6" customFormat="1">
      <c r="A48" s="4" t="s">
        <v>40</v>
      </c>
      <c r="B48" s="5">
        <f t="shared" ref="B48" si="0">SUM(B18:B47)</f>
        <v>0</v>
      </c>
      <c r="C48" s="5">
        <f t="shared" ref="C48:S48" si="1">SUM(C18:C47)</f>
        <v>0</v>
      </c>
      <c r="D48" s="5">
        <f t="shared" ref="D48:E48" si="2">SUM(D18:D47)</f>
        <v>0</v>
      </c>
      <c r="E48" s="5">
        <f t="shared" si="2"/>
        <v>0</v>
      </c>
      <c r="F48" s="5">
        <f t="shared" ref="F48" si="3">SUM(F18:F47)</f>
        <v>0</v>
      </c>
      <c r="G48" s="5">
        <f t="shared" si="1"/>
        <v>654570</v>
      </c>
      <c r="H48" s="5">
        <f t="shared" si="1"/>
        <v>68000</v>
      </c>
      <c r="I48" s="5">
        <f t="shared" si="1"/>
        <v>15583</v>
      </c>
      <c r="J48" s="5">
        <f t="shared" si="1"/>
        <v>10000</v>
      </c>
      <c r="K48" s="5">
        <f t="shared" ref="K48" si="4">SUM(K18:K47)</f>
        <v>6000</v>
      </c>
      <c r="L48" s="5">
        <f t="shared" si="1"/>
        <v>3000</v>
      </c>
      <c r="M48" s="5">
        <f t="shared" si="1"/>
        <v>0</v>
      </c>
      <c r="N48" s="5">
        <f t="shared" si="1"/>
        <v>0</v>
      </c>
      <c r="O48" s="5">
        <f t="shared" si="1"/>
        <v>460000</v>
      </c>
      <c r="P48" s="5">
        <f t="shared" si="1"/>
        <v>0</v>
      </c>
      <c r="Q48" s="5">
        <f t="shared" si="1"/>
        <v>0</v>
      </c>
      <c r="R48" s="5">
        <f t="shared" si="1"/>
        <v>0</v>
      </c>
      <c r="S48" s="5">
        <f t="shared" si="1"/>
        <v>210000</v>
      </c>
      <c r="T48" s="5">
        <f t="shared" ref="T48" si="5">SUM(T18:T47)</f>
        <v>150000</v>
      </c>
      <c r="U48" s="5">
        <f t="shared" ref="U48:X48" si="6">SUM(U18:U47)</f>
        <v>0</v>
      </c>
      <c r="V48" s="5">
        <f t="shared" si="6"/>
        <v>0</v>
      </c>
      <c r="W48" s="5">
        <f t="shared" si="6"/>
        <v>0</v>
      </c>
      <c r="X48" s="5">
        <f t="shared" si="6"/>
        <v>200000</v>
      </c>
      <c r="Y48" s="5">
        <f t="shared" ref="Y48" si="7">SUM(Y18:Y47)</f>
        <v>400000</v>
      </c>
    </row>
    <row r="49" spans="1:25" s="6" customFormat="1">
      <c r="A49" s="3" t="s">
        <v>41</v>
      </c>
      <c r="B49" s="10">
        <v>269000</v>
      </c>
      <c r="C49" s="10">
        <f>13100-403000</f>
        <v>-389900</v>
      </c>
      <c r="D49" s="10">
        <v>969200</v>
      </c>
      <c r="E49" s="10">
        <v>151600</v>
      </c>
      <c r="F49" s="10">
        <v>69200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13"/>
      <c r="T49" s="13"/>
      <c r="U49" s="10">
        <v>150000</v>
      </c>
      <c r="V49" s="10">
        <v>60900</v>
      </c>
      <c r="W49" s="10">
        <v>50000</v>
      </c>
      <c r="X49" s="10"/>
      <c r="Y49" s="10"/>
    </row>
    <row r="50" spans="1:25">
      <c r="A50" s="7" t="s">
        <v>42</v>
      </c>
      <c r="B50" s="8">
        <f t="shared" ref="B50" si="8">B48+B49</f>
        <v>269000</v>
      </c>
      <c r="C50" s="8">
        <f t="shared" ref="C50:P50" si="9">C48+C49</f>
        <v>-389900</v>
      </c>
      <c r="D50" s="8">
        <f t="shared" ref="D50:E50" si="10">D48+D49</f>
        <v>969200</v>
      </c>
      <c r="E50" s="8">
        <f t="shared" si="10"/>
        <v>151600</v>
      </c>
      <c r="F50" s="8">
        <f t="shared" ref="F50" si="11">F48+F49</f>
        <v>69200</v>
      </c>
      <c r="G50" s="8">
        <f t="shared" si="9"/>
        <v>654570</v>
      </c>
      <c r="H50" s="8">
        <f t="shared" si="9"/>
        <v>68000</v>
      </c>
      <c r="I50" s="8">
        <f t="shared" si="9"/>
        <v>15583</v>
      </c>
      <c r="J50" s="8">
        <f t="shared" si="9"/>
        <v>10000</v>
      </c>
      <c r="K50" s="8">
        <f t="shared" ref="K50" si="12">K48+K49</f>
        <v>6000</v>
      </c>
      <c r="L50" s="8">
        <f t="shared" si="9"/>
        <v>3000</v>
      </c>
      <c r="M50" s="8">
        <f t="shared" si="9"/>
        <v>0</v>
      </c>
      <c r="N50" s="8">
        <f t="shared" si="9"/>
        <v>0</v>
      </c>
      <c r="O50" s="8">
        <f t="shared" si="9"/>
        <v>460000</v>
      </c>
      <c r="P50" s="8">
        <f t="shared" si="9"/>
        <v>0</v>
      </c>
      <c r="Q50" s="8" t="e">
        <f>Q48+#REF!+Q49</f>
        <v>#REF!</v>
      </c>
      <c r="R50" s="8">
        <f>R48+R49</f>
        <v>0</v>
      </c>
      <c r="S50" s="8">
        <f t="shared" ref="S50:U50" si="13">S48+S49</f>
        <v>210000</v>
      </c>
      <c r="T50" s="8">
        <f t="shared" ref="T50" si="14">T48+T49</f>
        <v>150000</v>
      </c>
      <c r="U50" s="8">
        <f t="shared" si="13"/>
        <v>150000</v>
      </c>
      <c r="V50" s="8">
        <f t="shared" ref="V50:X50" si="15">V48+V49</f>
        <v>60900</v>
      </c>
      <c r="W50" s="8">
        <f t="shared" si="15"/>
        <v>50000</v>
      </c>
      <c r="X50" s="8">
        <f t="shared" si="15"/>
        <v>200000</v>
      </c>
      <c r="Y50" s="8">
        <f t="shared" ref="Y50" si="16">Y48+Y49</f>
        <v>400000</v>
      </c>
    </row>
    <row r="51" spans="1:25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34"/>
      <c r="Q51" s="34"/>
      <c r="R51" s="34"/>
      <c r="S51" s="29"/>
      <c r="T51" s="29"/>
      <c r="U51" s="29"/>
      <c r="V51" s="29"/>
      <c r="W51" s="29"/>
      <c r="X51" s="29"/>
    </row>
    <row r="52" spans="1:25">
      <c r="A52" s="2" t="s">
        <v>75</v>
      </c>
      <c r="B52" s="2"/>
      <c r="H52" s="14"/>
      <c r="I52" s="14"/>
      <c r="O52" s="2" t="s">
        <v>76</v>
      </c>
      <c r="P52" s="1"/>
      <c r="Q52" s="1"/>
      <c r="R52" s="23" t="s">
        <v>43</v>
      </c>
      <c r="U52" s="29"/>
      <c r="V52" s="29"/>
      <c r="W52" s="29"/>
      <c r="X52" s="29"/>
    </row>
    <row r="53" spans="1:25" ht="29.25" customHeight="1">
      <c r="G53" s="14"/>
    </row>
    <row r="54" spans="1:25" ht="29.25" customHeight="1">
      <c r="G54" s="14"/>
    </row>
    <row r="57" spans="1:25" ht="16.5" customHeight="1"/>
  </sheetData>
  <mergeCells count="14">
    <mergeCell ref="X15:Y15"/>
    <mergeCell ref="B12:Y12"/>
    <mergeCell ref="T13:Y13"/>
    <mergeCell ref="A7:R7"/>
    <mergeCell ref="A8:R8"/>
    <mergeCell ref="A9:R9"/>
    <mergeCell ref="A10:R10"/>
    <mergeCell ref="A12:A16"/>
    <mergeCell ref="G13:S13"/>
    <mergeCell ref="U15:W15"/>
    <mergeCell ref="B13:F15"/>
    <mergeCell ref="G14:L15"/>
    <mergeCell ref="M14:S15"/>
    <mergeCell ref="U14:Y14"/>
  </mergeCells>
  <phoneticPr fontId="0" type="noConversion"/>
  <printOptions horizontalCentered="1" verticalCentered="1"/>
  <pageMargins left="0.51181102362204722" right="0.15748031496062992" top="0.15748031496062992" bottom="0.23622047244094491" header="0.19685039370078741" footer="0.51181102362204722"/>
  <pageSetup paperSize="9" scale="58" fitToHeight="0" orientation="landscape" r:id="rId1"/>
  <headerFooter alignWithMargins="0"/>
  <colBreaks count="1" manualBreakCount="1">
    <brk id="19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№3</vt:lpstr>
      <vt:lpstr>№3!Заголовки_для_друку</vt:lpstr>
      <vt:lpstr>№3!Область_друку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doxodu-7</dc:creator>
  <cp:lastModifiedBy>doxodu-7</cp:lastModifiedBy>
  <cp:lastPrinted>2016-08-30T13:33:36Z</cp:lastPrinted>
  <dcterms:created xsi:type="dcterms:W3CDTF">2016-03-12T12:03:03Z</dcterms:created>
  <dcterms:modified xsi:type="dcterms:W3CDTF">2016-09-08T11:07:20Z</dcterms:modified>
</cp:coreProperties>
</file>